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eni\Documents\Sport\SLRG\SLRG Wil\Vorstand\Events\Anlässe\2021\SLRG Wil Zämä fit 2021\"/>
    </mc:Choice>
  </mc:AlternateContent>
  <bookViews>
    <workbookView xWindow="0" yWindow="0" windowWidth="8136" windowHeight="4992"/>
  </bookViews>
  <sheets>
    <sheet name="Aktivitätendokumentation" sheetId="4" r:id="rId1"/>
    <sheet name="Faktoren" sheetId="3" state="hidden" r:id="rId2"/>
  </sheets>
  <definedNames>
    <definedName name="_xlnm.Print_Area" localSheetId="1">Faktoren!$A$2:$U$35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19" i="4"/>
  <c r="E97" i="4"/>
  <c r="E98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D99" i="4"/>
  <c r="C99" i="4"/>
  <c r="L12" i="3"/>
  <c r="M12" i="3"/>
  <c r="N12" i="3"/>
  <c r="O12" i="3"/>
  <c r="P12" i="3"/>
  <c r="Q12" i="3"/>
  <c r="R12" i="3"/>
  <c r="S12" i="3"/>
  <c r="T12" i="3"/>
  <c r="U12" i="3"/>
  <c r="L7" i="3"/>
  <c r="M7" i="3"/>
  <c r="N7" i="3"/>
  <c r="O7" i="3"/>
  <c r="P7" i="3"/>
  <c r="Q7" i="3"/>
  <c r="R7" i="3"/>
  <c r="S7" i="3"/>
  <c r="T7" i="3"/>
  <c r="U7" i="3"/>
  <c r="J4" i="3"/>
  <c r="K4" i="3"/>
  <c r="L4" i="3"/>
  <c r="M4" i="3"/>
  <c r="N4" i="3"/>
  <c r="O4" i="3"/>
  <c r="P4" i="3"/>
  <c r="Q4" i="3"/>
  <c r="R4" i="3"/>
  <c r="S4" i="3"/>
  <c r="T4" i="3"/>
  <c r="U4" i="3"/>
  <c r="J5" i="3"/>
  <c r="K5" i="3"/>
  <c r="L5" i="3"/>
  <c r="M5" i="3"/>
  <c r="N5" i="3"/>
  <c r="O5" i="3"/>
  <c r="P5" i="3"/>
  <c r="Q5" i="3"/>
  <c r="R5" i="3"/>
  <c r="S5" i="3"/>
  <c r="T5" i="3"/>
  <c r="U5" i="3"/>
  <c r="J6" i="3"/>
  <c r="K6" i="3"/>
  <c r="L6" i="3"/>
  <c r="M6" i="3"/>
  <c r="N6" i="3"/>
  <c r="O6" i="3"/>
  <c r="P6" i="3"/>
  <c r="Q6" i="3"/>
  <c r="R6" i="3"/>
  <c r="S6" i="3"/>
  <c r="T6" i="3"/>
  <c r="U6" i="3"/>
  <c r="J7" i="3"/>
  <c r="K7" i="3"/>
  <c r="J8" i="3"/>
  <c r="K8" i="3"/>
  <c r="L8" i="3"/>
  <c r="M8" i="3"/>
  <c r="N8" i="3"/>
  <c r="O8" i="3"/>
  <c r="P8" i="3"/>
  <c r="Q8" i="3"/>
  <c r="R8" i="3"/>
  <c r="S8" i="3"/>
  <c r="T8" i="3"/>
  <c r="U8" i="3"/>
  <c r="J9" i="3"/>
  <c r="K9" i="3"/>
  <c r="J10" i="3"/>
  <c r="K10" i="3"/>
  <c r="J11" i="3"/>
  <c r="K11" i="3"/>
  <c r="J12" i="3"/>
  <c r="K12" i="3"/>
  <c r="J13" i="3"/>
  <c r="K13" i="3"/>
  <c r="L13" i="3"/>
  <c r="M13" i="3"/>
  <c r="N13" i="3"/>
  <c r="O13" i="3"/>
  <c r="P13" i="3"/>
  <c r="Q13" i="3"/>
  <c r="R13" i="3"/>
  <c r="S13" i="3"/>
  <c r="T13" i="3"/>
  <c r="U13" i="3"/>
  <c r="J14" i="3"/>
  <c r="K14" i="3"/>
  <c r="L14" i="3"/>
  <c r="M14" i="3"/>
  <c r="N14" i="3"/>
  <c r="O14" i="3"/>
  <c r="P14" i="3"/>
  <c r="Q14" i="3"/>
  <c r="R14" i="3"/>
  <c r="S14" i="3"/>
  <c r="T14" i="3"/>
  <c r="U14" i="3"/>
  <c r="J15" i="3"/>
  <c r="K15" i="3"/>
  <c r="L15" i="3"/>
  <c r="M15" i="3"/>
  <c r="N15" i="3"/>
  <c r="O15" i="3"/>
  <c r="P15" i="3"/>
  <c r="Q15" i="3"/>
  <c r="R15" i="3"/>
  <c r="S15" i="3"/>
  <c r="T15" i="3"/>
  <c r="U15" i="3"/>
  <c r="J16" i="3"/>
  <c r="K16" i="3"/>
  <c r="L16" i="3"/>
  <c r="M16" i="3"/>
  <c r="N16" i="3"/>
  <c r="O16" i="3"/>
  <c r="P16" i="3"/>
  <c r="Q16" i="3"/>
  <c r="R16" i="3"/>
  <c r="S16" i="3"/>
  <c r="T16" i="3"/>
  <c r="U16" i="3"/>
  <c r="J17" i="3"/>
  <c r="K17" i="3"/>
  <c r="L17" i="3"/>
  <c r="M17" i="3"/>
  <c r="N17" i="3"/>
  <c r="O17" i="3"/>
  <c r="P17" i="3"/>
  <c r="Q17" i="3"/>
  <c r="R17" i="3"/>
  <c r="S17" i="3"/>
  <c r="T17" i="3"/>
  <c r="U17" i="3"/>
  <c r="J18" i="3"/>
  <c r="K18" i="3"/>
  <c r="L18" i="3"/>
  <c r="M18" i="3"/>
  <c r="N18" i="3"/>
  <c r="O18" i="3"/>
  <c r="P18" i="3"/>
  <c r="Q18" i="3"/>
  <c r="R18" i="3"/>
  <c r="S18" i="3"/>
  <c r="T18" i="3"/>
  <c r="U18" i="3"/>
  <c r="J19" i="3"/>
  <c r="K19" i="3"/>
  <c r="J20" i="3"/>
  <c r="K20" i="3"/>
  <c r="J21" i="3"/>
  <c r="K21" i="3"/>
  <c r="J22" i="3"/>
  <c r="K22" i="3"/>
  <c r="J23" i="3"/>
  <c r="K23" i="3"/>
  <c r="L23" i="3"/>
  <c r="M23" i="3"/>
  <c r="N23" i="3"/>
  <c r="O23" i="3"/>
  <c r="P23" i="3"/>
  <c r="Q23" i="3"/>
  <c r="R23" i="3"/>
  <c r="S23" i="3"/>
  <c r="T23" i="3"/>
  <c r="U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L35" i="3"/>
  <c r="M35" i="3"/>
  <c r="N35" i="3"/>
  <c r="O35" i="3"/>
  <c r="P35" i="3"/>
  <c r="Q35" i="3"/>
  <c r="R35" i="3"/>
  <c r="S35" i="3"/>
  <c r="T35" i="3"/>
  <c r="U35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E99" i="4"/>
</calcChain>
</file>

<file path=xl/sharedStrings.xml><?xml version="1.0" encoding="utf-8"?>
<sst xmlns="http://schemas.openxmlformats.org/spreadsheetml/2006/main" count="275" uniqueCount="76">
  <si>
    <t>Sportart</t>
  </si>
  <si>
    <t>Joggen</t>
  </si>
  <si>
    <t>Velo fahren</t>
  </si>
  <si>
    <t>Nordic Walking</t>
  </si>
  <si>
    <t>Skifahren/Snowboarden</t>
  </si>
  <si>
    <t>Aerobic</t>
  </si>
  <si>
    <t>Seilspringen</t>
  </si>
  <si>
    <t>Tanzen</t>
  </si>
  <si>
    <t>Kampfsport</t>
  </si>
  <si>
    <t>Turnen</t>
  </si>
  <si>
    <t>Schwimmen</t>
  </si>
  <si>
    <t>Klettern</t>
  </si>
  <si>
    <t>Skaten/Inline Skaten</t>
  </si>
  <si>
    <t>Balance-Übungen</t>
  </si>
  <si>
    <t>Leichtathletik</t>
  </si>
  <si>
    <t>Reiten</t>
  </si>
  <si>
    <t>Schlittschüele</t>
  </si>
  <si>
    <t>Ausdauer-Fitnessgeräte</t>
  </si>
  <si>
    <t>Kategorien</t>
  </si>
  <si>
    <t>Schneeballschlacht</t>
  </si>
  <si>
    <t>Langlauf</t>
  </si>
  <si>
    <t>Schneeschuhwandern</t>
  </si>
  <si>
    <t>Skitouren</t>
  </si>
  <si>
    <t>Schlitteln</t>
  </si>
  <si>
    <t>Spazieren (flach)</t>
  </si>
  <si>
    <t>Wandern (Hügel, Berge)</t>
  </si>
  <si>
    <t>Zeitfaktor</t>
  </si>
  <si>
    <t>Kilometerfaktor</t>
  </si>
  <si>
    <t>Funaktivitäten (Schneemann bauen, Fangnis, Versteckis, Spielplatz)</t>
  </si>
  <si>
    <t>Yoga/Pilates</t>
  </si>
  <si>
    <t>Calisthenics/Power-Yoga</t>
  </si>
  <si>
    <t>Ballsportart intensiv</t>
  </si>
  <si>
    <t>Ballsportart leicht</t>
  </si>
  <si>
    <t>Homeworkout/Fitnesstraining/Bodyweight</t>
  </si>
  <si>
    <t>HIIT/extremes Ausdauerintervalltraining</t>
  </si>
  <si>
    <t>Stretching/Dehnen</t>
  </si>
  <si>
    <t>Schneeschaufeln</t>
  </si>
  <si>
    <t>Alterfaktor</t>
  </si>
  <si>
    <t>1938-1950</t>
  </si>
  <si>
    <t>1951-1970</t>
  </si>
  <si>
    <t>1971-1980</t>
  </si>
  <si>
    <t>1981-1991</t>
  </si>
  <si>
    <t>1995-1999</t>
  </si>
  <si>
    <t>2000-2002</t>
  </si>
  <si>
    <t>2003-2006</t>
  </si>
  <si>
    <t>2007-2010</t>
  </si>
  <si>
    <t>2011-2014</t>
  </si>
  <si>
    <t>Funaktivitäten(Schneemann bauen, Fangnis, Versteckis, Spielplatz)</t>
  </si>
  <si>
    <t>Sportart/Jahrgänge</t>
  </si>
  <si>
    <t>1992-1994</t>
  </si>
  <si>
    <t>Streckenfaktor (nicht für alle Sportarten verfügbar)</t>
  </si>
  <si>
    <t>Aktivität:</t>
  </si>
  <si>
    <t>Name:</t>
  </si>
  <si>
    <t>Total</t>
  </si>
  <si>
    <t>Jahrgangskategorie:</t>
  </si>
  <si>
    <t>Punkte:</t>
  </si>
  <si>
    <t>Nr.:</t>
  </si>
  <si>
    <t xml:space="preserve">Aktivzeit: </t>
  </si>
  <si>
    <t>Bitte wählen…</t>
  </si>
  <si>
    <t>Mögliche Aktivitäten:</t>
  </si>
  <si>
    <t>Aktivität auswählen.</t>
  </si>
  <si>
    <t xml:space="preserve">Strecke: </t>
  </si>
  <si>
    <t>Strecken verfügbar:</t>
  </si>
  <si>
    <t>Zeit verfügbar:</t>
  </si>
  <si>
    <t>Ja</t>
  </si>
  <si>
    <t>Für das Ausfüllen eurer Aktivitäten sind folgende Punkte zu beachten:</t>
  </si>
  <si>
    <t>Pro Person eine Exceldatei.</t>
  </si>
  <si>
    <t>Zuerst Name eintragen und Jahrgangskategorie wählen.</t>
  </si>
  <si>
    <r>
      <t xml:space="preserve">Entsprechend der Möglichkeit pro Aktivität </t>
    </r>
    <r>
      <rPr>
        <b/>
        <sz val="11"/>
        <color rgb="FFFF0000"/>
        <rFont val="Calibri"/>
        <family val="2"/>
        <scheme val="minor"/>
      </rPr>
      <t xml:space="preserve">Zeit oder Strecke </t>
    </r>
    <r>
      <rPr>
        <sz val="11"/>
        <color theme="1"/>
        <rFont val="Calibri"/>
        <family val="2"/>
        <scheme val="minor"/>
      </rPr>
      <t>(siehe Verfügbarkeit) eintragen.</t>
    </r>
  </si>
  <si>
    <t>Punkte werden automatisch errechnet und fortlaufend zusammengezählt.</t>
  </si>
  <si>
    <t>Nach Abschluss der Einträge Datei für euch abspeichern und entsprechend erweitern.</t>
  </si>
  <si>
    <r>
      <rPr>
        <sz val="11"/>
        <rFont val="Calibri"/>
        <family val="2"/>
        <scheme val="minor"/>
      </rPr>
      <t>Am Ende des Projektes die Datei fristgerecht ausgefüllt an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jeffrey.koenig@slrg-wil.ch</t>
    </r>
    <r>
      <rPr>
        <sz val="11"/>
        <rFont val="Calibri"/>
        <family val="2"/>
        <scheme val="minor"/>
      </rPr>
      <t xml:space="preserve"> senden.</t>
    </r>
  </si>
  <si>
    <t>Viel Spass und Erfolg beim Aktivtätspunkte sammeln!</t>
  </si>
  <si>
    <t>Aktivitätspunkte</t>
  </si>
  <si>
    <t>Neuversion</t>
  </si>
  <si>
    <t>Ausdauer-Fitnessgeräte/Trampolin springen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</si>
</sst>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min&quot;"/>
    <numFmt numFmtId="165" formatCode="0&quot; km&quot;"/>
    <numFmt numFmtId="166" formatCode="0.00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wrapText="1"/>
    </xf>
    <xf numFmtId="0" fontId="0" fillId="0" borderId="16" xfId="0" applyBorder="1" applyProtection="1">
      <protection locked="0"/>
    </xf>
    <xf numFmtId="164" fontId="0" fillId="0" borderId="18" xfId="0" applyNumberFormat="1" applyBorder="1" applyProtection="1">
      <protection locked="0"/>
    </xf>
    <xf numFmtId="165" fontId="0" fillId="0" borderId="16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0" fillId="0" borderId="0" xfId="0" applyNumberFormat="1" applyProtection="1"/>
    <xf numFmtId="0" fontId="12" fillId="0" borderId="0" xfId="0" applyFont="1" applyFill="1" applyProtection="1"/>
    <xf numFmtId="0" fontId="0" fillId="0" borderId="0" xfId="0" applyFont="1" applyProtection="1"/>
    <xf numFmtId="0" fontId="2" fillId="0" borderId="15" xfId="0" applyFont="1" applyBorder="1" applyAlignment="1" applyProtection="1">
      <alignment wrapText="1"/>
    </xf>
    <xf numFmtId="0" fontId="1" fillId="0" borderId="6" xfId="0" applyFont="1" applyBorder="1" applyProtection="1"/>
    <xf numFmtId="0" fontId="1" fillId="0" borderId="17" xfId="0" applyFont="1" applyBorder="1" applyProtection="1"/>
    <xf numFmtId="0" fontId="1" fillId="0" borderId="7" xfId="0" applyFont="1" applyBorder="1" applyProtection="1"/>
    <xf numFmtId="0" fontId="6" fillId="0" borderId="27" xfId="0" applyFont="1" applyBorder="1" applyProtection="1"/>
    <xf numFmtId="0" fontId="6" fillId="0" borderId="30" xfId="0" applyFont="1" applyBorder="1" applyAlignment="1" applyProtection="1">
      <alignment wrapText="1"/>
    </xf>
    <xf numFmtId="0" fontId="6" fillId="0" borderId="28" xfId="0" applyFont="1" applyBorder="1" applyAlignment="1" applyProtection="1">
      <alignment wrapText="1"/>
    </xf>
    <xf numFmtId="0" fontId="0" fillId="0" borderId="8" xfId="0" applyBorder="1" applyProtection="1"/>
    <xf numFmtId="0" fontId="0" fillId="0" borderId="10" xfId="0" applyBorder="1" applyProtection="1"/>
    <xf numFmtId="0" fontId="0" fillId="0" borderId="29" xfId="0" applyFont="1" applyFill="1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9" xfId="0" applyBorder="1" applyProtection="1"/>
    <xf numFmtId="0" fontId="0" fillId="0" borderId="11" xfId="0" applyBorder="1" applyProtection="1"/>
    <xf numFmtId="0" fontId="0" fillId="0" borderId="3" xfId="0" applyFont="1" applyFill="1" applyBorder="1" applyProtection="1"/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4" xfId="0" applyBorder="1" applyProtection="1"/>
    <xf numFmtId="0" fontId="0" fillId="0" borderId="12" xfId="0" applyBorder="1" applyProtection="1"/>
    <xf numFmtId="0" fontId="1" fillId="0" borderId="6" xfId="0" applyFont="1" applyBorder="1" applyAlignment="1" applyProtection="1">
      <alignment horizontal="right"/>
    </xf>
    <xf numFmtId="164" fontId="1" fillId="0" borderId="7" xfId="0" applyNumberFormat="1" applyFont="1" applyBorder="1" applyProtection="1"/>
    <xf numFmtId="165" fontId="1" fillId="0" borderId="7" xfId="0" applyNumberFormat="1" applyFont="1" applyBorder="1" applyProtection="1"/>
    <xf numFmtId="0" fontId="1" fillId="0" borderId="13" xfId="0" applyFont="1" applyBorder="1" applyProtection="1"/>
    <xf numFmtId="166" fontId="4" fillId="0" borderId="0" xfId="0" applyNumberFormat="1" applyFont="1" applyFill="1" applyBorder="1"/>
    <xf numFmtId="0" fontId="4" fillId="0" borderId="0" xfId="0" applyFont="1" applyProtection="1"/>
    <xf numFmtId="0" fontId="0" fillId="0" borderId="22" xfId="0" applyBorder="1" applyProtection="1"/>
    <xf numFmtId="0" fontId="0" fillId="0" borderId="0" xfId="0" applyBorder="1" applyProtection="1"/>
    <xf numFmtId="0" fontId="0" fillId="0" borderId="23" xfId="0" applyBorder="1" applyProtection="1"/>
    <xf numFmtId="0" fontId="13" fillId="0" borderId="22" xfId="1" applyBorder="1" applyProtection="1"/>
    <xf numFmtId="0" fontId="13" fillId="0" borderId="0" xfId="1" applyBorder="1" applyProtection="1"/>
    <xf numFmtId="0" fontId="13" fillId="0" borderId="23" xfId="1" applyBorder="1" applyProtection="1"/>
    <xf numFmtId="0" fontId="1" fillId="0" borderId="24" xfId="0" applyFont="1" applyBorder="1" applyProtection="1"/>
    <xf numFmtId="0" fontId="1" fillId="0" borderId="25" xfId="0" applyFont="1" applyBorder="1" applyProtection="1"/>
    <xf numFmtId="0" fontId="1" fillId="0" borderId="26" xfId="0" applyFont="1" applyBorder="1" applyProtection="1"/>
    <xf numFmtId="0" fontId="6" fillId="0" borderId="19" xfId="0" applyFont="1" applyBorder="1" applyProtection="1"/>
    <xf numFmtId="0" fontId="6" fillId="0" borderId="20" xfId="0" applyFont="1" applyBorder="1" applyProtection="1"/>
    <xf numFmtId="0" fontId="6" fillId="0" borderId="21" xfId="0" applyFont="1" applyBorder="1" applyProtection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/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effrey.koenig@slrg-wil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topLeftCell="A4" zoomScaleNormal="100" workbookViewId="0">
      <selection activeCell="B19" sqref="B19"/>
    </sheetView>
  </sheetViews>
  <sheetFormatPr baseColWidth="10" defaultRowHeight="14.4" x14ac:dyDescent="0.3"/>
  <cols>
    <col min="1" max="1" width="5.5546875" customWidth="1"/>
    <col min="2" max="2" width="39.109375" customWidth="1"/>
    <col min="3" max="4" width="18.6640625" customWidth="1"/>
    <col min="7" max="7" width="66.5546875" customWidth="1"/>
    <col min="8" max="9" width="10.6640625" customWidth="1"/>
  </cols>
  <sheetData>
    <row r="1" spans="1:15" x14ac:dyDescent="0.3">
      <c r="A1" s="18"/>
      <c r="B1" s="4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5.8" x14ac:dyDescent="0.5">
      <c r="A2" s="18"/>
      <c r="B2" s="19" t="s">
        <v>73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thickBot="1" x14ac:dyDescent="0.35">
      <c r="A3" s="18"/>
      <c r="B3" s="18" t="s">
        <v>74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3">
      <c r="A4" s="18"/>
      <c r="B4" s="57" t="s">
        <v>65</v>
      </c>
      <c r="C4" s="58"/>
      <c r="D4" s="58"/>
      <c r="E4" s="58"/>
      <c r="F4" s="59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3">
      <c r="A5" s="18"/>
      <c r="B5" s="48" t="s">
        <v>66</v>
      </c>
      <c r="C5" s="49"/>
      <c r="D5" s="49"/>
      <c r="E5" s="49"/>
      <c r="F5" s="50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3">
      <c r="A6" s="18"/>
      <c r="B6" s="48" t="s">
        <v>67</v>
      </c>
      <c r="C6" s="49"/>
      <c r="D6" s="49"/>
      <c r="E6" s="49"/>
      <c r="F6" s="50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3">
      <c r="A7" s="18"/>
      <c r="B7" s="48" t="s">
        <v>60</v>
      </c>
      <c r="C7" s="49"/>
      <c r="D7" s="49"/>
      <c r="E7" s="49"/>
      <c r="F7" s="50"/>
      <c r="G7" s="18"/>
      <c r="H7" s="18"/>
      <c r="I7" s="18"/>
      <c r="J7" s="18"/>
      <c r="K7" s="18"/>
      <c r="L7" s="18"/>
      <c r="M7" s="18"/>
      <c r="N7" s="18"/>
      <c r="O7" s="18"/>
    </row>
    <row r="8" spans="1:15" x14ac:dyDescent="0.3">
      <c r="A8" s="18"/>
      <c r="B8" s="48" t="s">
        <v>68</v>
      </c>
      <c r="C8" s="49"/>
      <c r="D8" s="49"/>
      <c r="E8" s="49"/>
      <c r="F8" s="50"/>
      <c r="G8" s="18"/>
      <c r="H8" s="18"/>
      <c r="I8" s="18"/>
      <c r="J8" s="18"/>
      <c r="K8" s="18"/>
      <c r="L8" s="18"/>
      <c r="M8" s="18"/>
      <c r="N8" s="18"/>
      <c r="O8" s="18"/>
    </row>
    <row r="9" spans="1:15" x14ac:dyDescent="0.3">
      <c r="A9" s="18"/>
      <c r="B9" s="48" t="s">
        <v>69</v>
      </c>
      <c r="C9" s="49"/>
      <c r="D9" s="49"/>
      <c r="E9" s="49"/>
      <c r="F9" s="50"/>
      <c r="G9" s="18"/>
      <c r="H9" s="18"/>
      <c r="I9" s="18"/>
      <c r="J9" s="18"/>
      <c r="K9" s="18"/>
      <c r="L9" s="18"/>
      <c r="M9" s="18"/>
      <c r="N9" s="18"/>
      <c r="O9" s="18"/>
    </row>
    <row r="10" spans="1:15" x14ac:dyDescent="0.3">
      <c r="A10" s="18"/>
      <c r="B10" s="48" t="s">
        <v>70</v>
      </c>
      <c r="C10" s="49"/>
      <c r="D10" s="49"/>
      <c r="E10" s="49"/>
      <c r="F10" s="50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3">
      <c r="A11" s="18"/>
      <c r="B11" s="51" t="s">
        <v>71</v>
      </c>
      <c r="C11" s="52"/>
      <c r="D11" s="52"/>
      <c r="E11" s="52"/>
      <c r="F11" s="53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6.2" thickBot="1" x14ac:dyDescent="0.35">
      <c r="A12" s="18"/>
      <c r="B12" s="54" t="s">
        <v>72</v>
      </c>
      <c r="C12" s="55"/>
      <c r="D12" s="55"/>
      <c r="E12" s="55"/>
      <c r="F12" s="56"/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3">
      <c r="A13" s="18"/>
      <c r="B13" s="18"/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21" x14ac:dyDescent="0.4">
      <c r="A14" s="18"/>
      <c r="B14" s="21" t="s">
        <v>52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21" x14ac:dyDescent="0.4">
      <c r="A15" s="18"/>
      <c r="B15" s="21" t="s">
        <v>54</v>
      </c>
      <c r="C15" s="17" t="s">
        <v>58</v>
      </c>
      <c r="D15" s="18"/>
      <c r="E15" s="22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thickBot="1" x14ac:dyDescent="0.3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9.4" thickBot="1" x14ac:dyDescent="0.35">
      <c r="A18" s="23" t="s">
        <v>56</v>
      </c>
      <c r="B18" s="24" t="s">
        <v>51</v>
      </c>
      <c r="C18" s="25" t="s">
        <v>57</v>
      </c>
      <c r="D18" s="24" t="s">
        <v>61</v>
      </c>
      <c r="E18" s="26" t="s">
        <v>55</v>
      </c>
      <c r="F18" s="18"/>
      <c r="G18" s="27" t="s">
        <v>59</v>
      </c>
      <c r="H18" s="28" t="s">
        <v>63</v>
      </c>
      <c r="I18" s="29" t="s">
        <v>62</v>
      </c>
      <c r="J18" s="18"/>
      <c r="K18" s="18"/>
      <c r="L18" s="18"/>
      <c r="M18" s="18"/>
      <c r="N18" s="18"/>
      <c r="O18" s="18"/>
    </row>
    <row r="19" spans="1:15" x14ac:dyDescent="0.3">
      <c r="A19" s="30">
        <v>1</v>
      </c>
      <c r="B19" s="13" t="s">
        <v>58</v>
      </c>
      <c r="C19" s="14">
        <v>0</v>
      </c>
      <c r="D19" s="15">
        <v>0</v>
      </c>
      <c r="E19" s="31">
        <f>PRODUCT(INDEX(Faktoren!$F$42:$G$52,MATCH(C$15,Faktoren!F$42:F$52,0),2),INDEX(Faktoren!$A$42:$C$75,MATCH($B19,Faktoren!$A$42:$A$75,0),IF(_xlfn.XOR(IF($C19,1,0),IF($D19,2,0)),SUM(IF($C19,2,0),IF($D19,3,0)),0)),IF(_xlfn.XOR($C19,$D19),$C19/60+$D19,0))</f>
        <v>0</v>
      </c>
      <c r="F19" s="18"/>
      <c r="G19" s="32" t="s">
        <v>4</v>
      </c>
      <c r="H19" s="33" t="s">
        <v>64</v>
      </c>
      <c r="I19" s="34" t="str">
        <f>IF(COUNTIF(Faktoren!$C43,"&gt;0"),"Ja","Nein")</f>
        <v>Ja</v>
      </c>
      <c r="J19" s="18"/>
      <c r="K19" s="18"/>
      <c r="L19" s="18"/>
      <c r="M19" s="18"/>
      <c r="N19" s="18"/>
      <c r="O19" s="18"/>
    </row>
    <row r="20" spans="1:15" x14ac:dyDescent="0.3">
      <c r="A20" s="35">
        <v>2</v>
      </c>
      <c r="B20" s="16" t="s">
        <v>58</v>
      </c>
      <c r="C20" s="14">
        <v>0</v>
      </c>
      <c r="D20" s="15">
        <v>0</v>
      </c>
      <c r="E20" s="36">
        <f>PRODUCT(INDEX(Faktoren!$F$42:$G$52,MATCH(C$15,Faktoren!F$42:F$52,0),2),INDEX(Faktoren!$A$42:$C$75,MATCH($B20,Faktoren!$A$42:$A$75,0),IF(_xlfn.XOR(IF($C20,1,0),IF($D20,2,0)),SUM(IF($C20,2,0),IF($D20,3,0)),0)),IF(_xlfn.XOR($C20,$D20),$C20/60+$D20,0))</f>
        <v>0</v>
      </c>
      <c r="F20" s="18"/>
      <c r="G20" s="32" t="s">
        <v>22</v>
      </c>
      <c r="H20" s="33" t="s">
        <v>64</v>
      </c>
      <c r="I20" s="34" t="str">
        <f>IF(COUNTIF(Faktoren!$C44,"&gt;0"),"Ja","Nein")</f>
        <v>Ja</v>
      </c>
      <c r="J20" s="18"/>
      <c r="K20" s="18"/>
      <c r="L20" s="18"/>
      <c r="M20" s="18"/>
      <c r="N20" s="18"/>
      <c r="O20" s="18"/>
    </row>
    <row r="21" spans="1:15" x14ac:dyDescent="0.3">
      <c r="A21" s="35">
        <v>3</v>
      </c>
      <c r="B21" s="16" t="s">
        <v>58</v>
      </c>
      <c r="C21" s="14">
        <v>0</v>
      </c>
      <c r="D21" s="15">
        <v>0</v>
      </c>
      <c r="E21" s="36">
        <f>PRODUCT(INDEX(Faktoren!$F$42:$G$52,MATCH(C$15,Faktoren!F$42:F$52,0),2),INDEX(Faktoren!$A$42:$C$75,MATCH($B21,Faktoren!$A$42:$A$75,0),IF(_xlfn.XOR(IF($C21,1,0),IF($D21,2,0)),SUM(IF($C21,2,0),IF($D21,3,0)),0)),IF(_xlfn.XOR($C21,$D21),$C21/60+$D21,0))</f>
        <v>0</v>
      </c>
      <c r="F21" s="18"/>
      <c r="G21" s="32" t="s">
        <v>20</v>
      </c>
      <c r="H21" s="33" t="s">
        <v>64</v>
      </c>
      <c r="I21" s="34" t="str">
        <f>IF(COUNTIF(Faktoren!$C45,"&gt;0"),"Ja","Nein")</f>
        <v>Ja</v>
      </c>
      <c r="J21" s="18"/>
      <c r="K21" s="18"/>
      <c r="L21" s="18"/>
      <c r="M21" s="18"/>
      <c r="N21" s="18"/>
      <c r="O21" s="18"/>
    </row>
    <row r="22" spans="1:15" x14ac:dyDescent="0.3">
      <c r="A22" s="35">
        <v>4</v>
      </c>
      <c r="B22" s="16" t="s">
        <v>58</v>
      </c>
      <c r="C22" s="14">
        <v>0</v>
      </c>
      <c r="D22" s="15">
        <v>0</v>
      </c>
      <c r="E22" s="36">
        <f>PRODUCT(INDEX(Faktoren!$F$42:$G$52,MATCH(C$15,Faktoren!F$42:F$52,0),2),INDEX(Faktoren!$A$42:$C$75,MATCH($B22,Faktoren!$A$42:$A$75,0),IF(_xlfn.XOR(IF($C22,1,0),IF($D22,2,0)),SUM(IF($C22,2,0),IF($D22,3,0)),0)),IF(_xlfn.XOR($C22,$D22),$C22/60+$D22,0))</f>
        <v>0</v>
      </c>
      <c r="F22" s="18"/>
      <c r="G22" s="32" t="s">
        <v>23</v>
      </c>
      <c r="H22" s="33" t="s">
        <v>64</v>
      </c>
      <c r="I22" s="34" t="str">
        <f>IF(COUNTIF(Faktoren!$C46,"&gt;0"),"Ja","Nein")</f>
        <v>Ja</v>
      </c>
      <c r="J22" s="18"/>
      <c r="K22" s="18"/>
      <c r="L22" s="18"/>
      <c r="M22" s="18"/>
      <c r="N22" s="18"/>
      <c r="O22" s="18"/>
    </row>
    <row r="23" spans="1:15" x14ac:dyDescent="0.3">
      <c r="A23" s="35">
        <v>5</v>
      </c>
      <c r="B23" s="16" t="s">
        <v>58</v>
      </c>
      <c r="C23" s="14">
        <v>0</v>
      </c>
      <c r="D23" s="15">
        <v>0</v>
      </c>
      <c r="E23" s="36">
        <f>PRODUCT(INDEX(Faktoren!$F$42:$G$52,MATCH(C$15,Faktoren!F$42:F$52,0),2),INDEX(Faktoren!$A$42:$C$75,MATCH($B23,Faktoren!$A$42:$A$75,0),IF(_xlfn.XOR(IF($C23,1,0),IF($D23,2,0)),SUM(IF($C23,2,0),IF($D23,3,0)),0)),IF(_xlfn.XOR($C23,$D23),$C23/60+$D23,0))</f>
        <v>0</v>
      </c>
      <c r="F23" s="18"/>
      <c r="G23" s="32" t="s">
        <v>21</v>
      </c>
      <c r="H23" s="33" t="s">
        <v>64</v>
      </c>
      <c r="I23" s="34" t="str">
        <f>IF(COUNTIF(Faktoren!$C47,"&gt;0"),"Ja","Nein")</f>
        <v>Ja</v>
      </c>
      <c r="J23" s="18"/>
      <c r="K23" s="18"/>
      <c r="L23" s="18"/>
      <c r="M23" s="18"/>
      <c r="N23" s="18"/>
      <c r="O23" s="18"/>
    </row>
    <row r="24" spans="1:15" x14ac:dyDescent="0.3">
      <c r="A24" s="35">
        <v>6</v>
      </c>
      <c r="B24" s="16" t="s">
        <v>58</v>
      </c>
      <c r="C24" s="14">
        <v>0</v>
      </c>
      <c r="D24" s="15">
        <v>0</v>
      </c>
      <c r="E24" s="36">
        <f>PRODUCT(INDEX(Faktoren!$F$42:$G$52,MATCH(C$15,Faktoren!F$42:F$52,0),2),INDEX(Faktoren!$A$42:$C$75,MATCH($B24,Faktoren!$A$42:$A$75,0),IF(_xlfn.XOR(IF($C24,1,0),IF($D24,2,0)),SUM(IF($C24,2,0),IF($D24,3,0)),0)),IF(_xlfn.XOR($C24,$D24),$C24/60+$D24,0))</f>
        <v>0</v>
      </c>
      <c r="F24" s="18"/>
      <c r="G24" s="32" t="s">
        <v>16</v>
      </c>
      <c r="H24" s="33" t="s">
        <v>64</v>
      </c>
      <c r="I24" s="34" t="str">
        <f>IF(COUNTIF(Faktoren!$C48,"&gt;0"),"Ja","Nein")</f>
        <v>Ja</v>
      </c>
      <c r="J24" s="18"/>
      <c r="K24" s="18"/>
      <c r="L24" s="18"/>
      <c r="M24" s="18"/>
      <c r="N24" s="18"/>
      <c r="O24" s="18"/>
    </row>
    <row r="25" spans="1:15" x14ac:dyDescent="0.3">
      <c r="A25" s="35">
        <v>7</v>
      </c>
      <c r="B25" s="16" t="s">
        <v>58</v>
      </c>
      <c r="C25" s="14">
        <v>0</v>
      </c>
      <c r="D25" s="15">
        <v>0</v>
      </c>
      <c r="E25" s="36">
        <f>PRODUCT(INDEX(Faktoren!$F$42:$G$52,MATCH(C$15,Faktoren!F$42:F$52,0),2),INDEX(Faktoren!$A$42:$C$75,MATCH($B25,Faktoren!$A$42:$A$75,0),IF(_xlfn.XOR(IF($C25,1,0),IF($D25,2,0)),SUM(IF($C25,2,0),IF($D25,3,0)),0)),IF(_xlfn.XOR($C25,$D25),$C25/60+$D25,0))</f>
        <v>0</v>
      </c>
      <c r="F25" s="18"/>
      <c r="G25" s="32" t="s">
        <v>36</v>
      </c>
      <c r="H25" s="33" t="s">
        <v>64</v>
      </c>
      <c r="I25" s="34" t="str">
        <f>IF(COUNTIF(Faktoren!$C49,"&gt;0"),"Ja","Nein")</f>
        <v>Nein</v>
      </c>
      <c r="J25" s="18"/>
      <c r="K25" s="18"/>
      <c r="L25" s="18"/>
      <c r="M25" s="18"/>
      <c r="N25" s="18"/>
      <c r="O25" s="18"/>
    </row>
    <row r="26" spans="1:15" x14ac:dyDescent="0.3">
      <c r="A26" s="35">
        <v>8</v>
      </c>
      <c r="B26" s="16" t="s">
        <v>58</v>
      </c>
      <c r="C26" s="14">
        <v>0</v>
      </c>
      <c r="D26" s="15">
        <v>0</v>
      </c>
      <c r="E26" s="36">
        <f>PRODUCT(INDEX(Faktoren!$F$42:$G$52,MATCH(C$15,Faktoren!F$42:F$52,0),2),INDEX(Faktoren!$A$42:$C$75,MATCH($B26,Faktoren!$A$42:$A$75,0),IF(_xlfn.XOR(IF($C26,1,0),IF($D26,2,0)),SUM(IF($C26,2,0),IF($D26,3,0)),0)),IF(_xlfn.XOR($C26,$D26),$C26/60+$D26,0))</f>
        <v>0</v>
      </c>
      <c r="F26" s="18"/>
      <c r="G26" s="32" t="s">
        <v>19</v>
      </c>
      <c r="H26" s="33" t="s">
        <v>64</v>
      </c>
      <c r="I26" s="34" t="str">
        <f>IF(COUNTIF(Faktoren!$C50,"&gt;0"),"Ja","Nein")</f>
        <v>Nein</v>
      </c>
      <c r="J26" s="18"/>
      <c r="K26" s="18"/>
      <c r="L26" s="18"/>
      <c r="M26" s="18"/>
      <c r="N26" s="18"/>
      <c r="O26" s="18"/>
    </row>
    <row r="27" spans="1:15" x14ac:dyDescent="0.3">
      <c r="A27" s="35">
        <v>9</v>
      </c>
      <c r="B27" s="16" t="s">
        <v>58</v>
      </c>
      <c r="C27" s="14">
        <v>0</v>
      </c>
      <c r="D27" s="15">
        <v>0</v>
      </c>
      <c r="E27" s="36">
        <f>PRODUCT(INDEX(Faktoren!$F$42:$G$52,MATCH(C$15,Faktoren!F$42:F$52,0),2),INDEX(Faktoren!$A$42:$C$75,MATCH($B27,Faktoren!$A$42:$A$75,0),IF(_xlfn.XOR(IF($C27,1,0),IF($D27,2,0)),SUM(IF($C27,2,0),IF($D27,3,0)),0)),IF(_xlfn.XOR($C27,$D27),$C27/60+$D27,0))</f>
        <v>0</v>
      </c>
      <c r="F27" s="18"/>
      <c r="G27" s="32" t="s">
        <v>28</v>
      </c>
      <c r="H27" s="33" t="s">
        <v>64</v>
      </c>
      <c r="I27" s="34" t="str">
        <f>IF(COUNTIF(Faktoren!$C51,"&gt;0"),"Ja","Nein")</f>
        <v>Nein</v>
      </c>
      <c r="J27" s="18"/>
      <c r="K27" s="18"/>
      <c r="L27" s="18"/>
      <c r="M27" s="18"/>
      <c r="N27" s="18"/>
      <c r="O27" s="18"/>
    </row>
    <row r="28" spans="1:15" x14ac:dyDescent="0.3">
      <c r="A28" s="35">
        <v>10</v>
      </c>
      <c r="B28" s="16" t="s">
        <v>58</v>
      </c>
      <c r="C28" s="14">
        <v>0</v>
      </c>
      <c r="D28" s="15">
        <v>0</v>
      </c>
      <c r="E28" s="36">
        <f>PRODUCT(INDEX(Faktoren!$F$42:$G$52,MATCH(C$15,Faktoren!F$42:F$52,0),2),INDEX(Faktoren!$A$42:$C$75,MATCH($B28,Faktoren!$A$42:$A$75,0),IF(_xlfn.XOR(IF($C28,1,0),IF($D28,2,0)),SUM(IF($C28,2,0),IF($D28,3,0)),0)),IF(_xlfn.XOR($C28,$D28),$C28/60+$D28,0))</f>
        <v>0</v>
      </c>
      <c r="F28" s="18"/>
      <c r="G28" s="32" t="s">
        <v>24</v>
      </c>
      <c r="H28" s="33" t="s">
        <v>64</v>
      </c>
      <c r="I28" s="34" t="str">
        <f>IF(COUNTIF(Faktoren!$C52,"&gt;0"),"Ja","Nein")</f>
        <v>Ja</v>
      </c>
      <c r="J28" s="18"/>
      <c r="K28" s="18"/>
      <c r="L28" s="18"/>
      <c r="M28" s="18"/>
      <c r="N28" s="18"/>
      <c r="O28" s="18"/>
    </row>
    <row r="29" spans="1:15" x14ac:dyDescent="0.3">
      <c r="A29" s="35">
        <v>11</v>
      </c>
      <c r="B29" s="16" t="s">
        <v>58</v>
      </c>
      <c r="C29" s="14">
        <v>0</v>
      </c>
      <c r="D29" s="15">
        <v>0</v>
      </c>
      <c r="E29" s="36">
        <f>PRODUCT(INDEX(Faktoren!$F$42:$G$52,MATCH(C$15,Faktoren!F$42:F$52,0),2),INDEX(Faktoren!$A$42:$C$75,MATCH($B29,Faktoren!$A$42:$A$75,0),IF(_xlfn.XOR(IF($C29,1,0),IF($D29,2,0)),SUM(IF($C29,2,0),IF($D29,3,0)),0)),IF(_xlfn.XOR($C29,$D29),$C29/60+$D29,0))</f>
        <v>0</v>
      </c>
      <c r="F29" s="18"/>
      <c r="G29" s="32" t="s">
        <v>25</v>
      </c>
      <c r="H29" s="33" t="s">
        <v>64</v>
      </c>
      <c r="I29" s="34" t="str">
        <f>IF(COUNTIF(Faktoren!$C53,"&gt;0"),"Ja","Nein")</f>
        <v>Ja</v>
      </c>
      <c r="J29" s="18"/>
      <c r="K29" s="18"/>
      <c r="L29" s="18"/>
      <c r="M29" s="18"/>
      <c r="N29" s="18"/>
      <c r="O29" s="18"/>
    </row>
    <row r="30" spans="1:15" x14ac:dyDescent="0.3">
      <c r="A30" s="35">
        <v>12</v>
      </c>
      <c r="B30" s="16" t="s">
        <v>58</v>
      </c>
      <c r="C30" s="14">
        <v>0</v>
      </c>
      <c r="D30" s="15">
        <v>0</v>
      </c>
      <c r="E30" s="36">
        <f>PRODUCT(INDEX(Faktoren!$F$42:$G$52,MATCH(C$15,Faktoren!F$42:F$52,0),2),INDEX(Faktoren!$A$42:$C$75,MATCH($B30,Faktoren!$A$42:$A$75,0),IF(_xlfn.XOR(IF($C30,1,0),IF($D30,2,0)),SUM(IF($C30,2,0),IF($D30,3,0)),0)),IF(_xlfn.XOR($C30,$D30),$C30/60+$D30,0))</f>
        <v>0</v>
      </c>
      <c r="F30" s="18"/>
      <c r="G30" s="32" t="s">
        <v>3</v>
      </c>
      <c r="H30" s="33" t="s">
        <v>64</v>
      </c>
      <c r="I30" s="34" t="str">
        <f>IF(COUNTIF(Faktoren!$C54,"&gt;0"),"Ja","Nein")</f>
        <v>Ja</v>
      </c>
      <c r="J30" s="18"/>
      <c r="K30" s="18"/>
      <c r="L30" s="18"/>
      <c r="M30" s="18"/>
      <c r="N30" s="18"/>
      <c r="O30" s="18"/>
    </row>
    <row r="31" spans="1:15" x14ac:dyDescent="0.3">
      <c r="A31" s="35">
        <v>13</v>
      </c>
      <c r="B31" s="16" t="s">
        <v>58</v>
      </c>
      <c r="C31" s="14">
        <v>0</v>
      </c>
      <c r="D31" s="15">
        <v>0</v>
      </c>
      <c r="E31" s="36">
        <f>PRODUCT(INDEX(Faktoren!$F$42:$G$52,MATCH(C$15,Faktoren!F$42:F$52,0),2),INDEX(Faktoren!$A$42:$C$75,MATCH($B31,Faktoren!$A$42:$A$75,0),IF(_xlfn.XOR(IF($C31,1,0),IF($D31,2,0)),SUM(IF($C31,2,0),IF($D31,3,0)),0)),IF(_xlfn.XOR($C31,$D31),$C31/60+$D31,0))</f>
        <v>0</v>
      </c>
      <c r="F31" s="18"/>
      <c r="G31" s="32" t="s">
        <v>1</v>
      </c>
      <c r="H31" s="33" t="s">
        <v>64</v>
      </c>
      <c r="I31" s="34" t="str">
        <f>IF(COUNTIF(Faktoren!$C55,"&gt;0"),"Ja","Nein")</f>
        <v>Ja</v>
      </c>
      <c r="J31" s="18"/>
      <c r="K31" s="18"/>
      <c r="L31" s="18"/>
      <c r="M31" s="18"/>
      <c r="N31" s="18"/>
      <c r="O31" s="18"/>
    </row>
    <row r="32" spans="1:15" x14ac:dyDescent="0.3">
      <c r="A32" s="35">
        <v>14</v>
      </c>
      <c r="B32" s="16" t="s">
        <v>58</v>
      </c>
      <c r="C32" s="14">
        <v>0</v>
      </c>
      <c r="D32" s="15">
        <v>0</v>
      </c>
      <c r="E32" s="36">
        <f>PRODUCT(INDEX(Faktoren!$F$42:$G$52,MATCH(C$15,Faktoren!F$42:F$52,0),2),INDEX(Faktoren!$A$42:$C$75,MATCH($B32,Faktoren!$A$42:$A$75,0),IF(_xlfn.XOR(IF($C32,1,0),IF($D32,2,0)),SUM(IF($C32,2,0),IF($D32,3,0)),0)),IF(_xlfn.XOR($C32,$D32),$C32/60+$D32,0))</f>
        <v>0</v>
      </c>
      <c r="F32" s="18"/>
      <c r="G32" s="32" t="s">
        <v>12</v>
      </c>
      <c r="H32" s="33" t="s">
        <v>64</v>
      </c>
      <c r="I32" s="34" t="str">
        <f>IF(COUNTIF(Faktoren!$C56,"&gt;0"),"Ja","Nein")</f>
        <v>Ja</v>
      </c>
      <c r="J32" s="18"/>
      <c r="K32" s="18"/>
      <c r="L32" s="18"/>
      <c r="M32" s="18"/>
      <c r="N32" s="18"/>
      <c r="O32" s="18"/>
    </row>
    <row r="33" spans="1:15" x14ac:dyDescent="0.3">
      <c r="A33" s="35">
        <v>15</v>
      </c>
      <c r="B33" s="16" t="s">
        <v>58</v>
      </c>
      <c r="C33" s="14">
        <v>0</v>
      </c>
      <c r="D33" s="15">
        <v>0</v>
      </c>
      <c r="E33" s="36">
        <f>PRODUCT(INDEX(Faktoren!$F$42:$G$52,MATCH(C$15,Faktoren!F$42:F$52,0),2),INDEX(Faktoren!$A$42:$C$75,MATCH($B33,Faktoren!$A$42:$A$75,0),IF(_xlfn.XOR(IF($C33,1,0),IF($D33,2,0)),SUM(IF($C33,2,0),IF($D33,3,0)),0)),IF(_xlfn.XOR($C33,$D33),$C33/60+$D33,0))</f>
        <v>0</v>
      </c>
      <c r="F33" s="18"/>
      <c r="G33" s="32" t="s">
        <v>15</v>
      </c>
      <c r="H33" s="33" t="s">
        <v>64</v>
      </c>
      <c r="I33" s="34" t="str">
        <f>IF(COUNTIF(Faktoren!$C57,"&gt;0"),"Ja","Nein")</f>
        <v>Ja</v>
      </c>
      <c r="J33" s="18"/>
      <c r="K33" s="18"/>
      <c r="L33" s="18"/>
      <c r="M33" s="18"/>
      <c r="N33" s="18"/>
      <c r="O33" s="18"/>
    </row>
    <row r="34" spans="1:15" x14ac:dyDescent="0.3">
      <c r="A34" s="35">
        <v>16</v>
      </c>
      <c r="B34" s="16" t="s">
        <v>58</v>
      </c>
      <c r="C34" s="14">
        <v>0</v>
      </c>
      <c r="D34" s="15">
        <v>0</v>
      </c>
      <c r="E34" s="36">
        <f>PRODUCT(INDEX(Faktoren!$F$42:$G$52,MATCH(C$15,Faktoren!F$42:F$52,0),2),INDEX(Faktoren!$A$42:$C$75,MATCH($B34,Faktoren!$A$42:$A$75,0),IF(_xlfn.XOR(IF($C34,1,0),IF($D34,2,0)),SUM(IF($C34,2,0),IF($D34,3,0)),0)),IF(_xlfn.XOR($C34,$D34),$C34/60+$D34,0))</f>
        <v>0</v>
      </c>
      <c r="F34" s="18"/>
      <c r="G34" s="32" t="s">
        <v>2</v>
      </c>
      <c r="H34" s="33" t="s">
        <v>64</v>
      </c>
      <c r="I34" s="34" t="str">
        <f>IF(COUNTIF(Faktoren!$C58,"&gt;0"),"Ja","Nein")</f>
        <v>Ja</v>
      </c>
      <c r="J34" s="18"/>
      <c r="K34" s="18"/>
      <c r="L34" s="18"/>
      <c r="M34" s="18"/>
      <c r="N34" s="18"/>
      <c r="O34" s="18"/>
    </row>
    <row r="35" spans="1:15" x14ac:dyDescent="0.3">
      <c r="A35" s="35">
        <v>17</v>
      </c>
      <c r="B35" s="16" t="s">
        <v>58</v>
      </c>
      <c r="C35" s="14">
        <v>0</v>
      </c>
      <c r="D35" s="15">
        <v>0</v>
      </c>
      <c r="E35" s="36">
        <f>PRODUCT(INDEX(Faktoren!$F$42:$G$52,MATCH(C$15,Faktoren!F$42:F$52,0),2),INDEX(Faktoren!$A$42:$C$75,MATCH($B35,Faktoren!$A$42:$A$75,0),IF(_xlfn.XOR(IF($C35,1,0),IF($D35,2,0)),SUM(IF($C35,2,0),IF($D35,3,0)),0)),IF(_xlfn.XOR($C35,$D35),$C35/60+$D35,0))</f>
        <v>0</v>
      </c>
      <c r="F35" s="18"/>
      <c r="G35" s="32" t="s">
        <v>13</v>
      </c>
      <c r="H35" s="33" t="s">
        <v>64</v>
      </c>
      <c r="I35" s="34" t="str">
        <f>IF(COUNTIF(Faktoren!$C59,"&gt;0"),"Ja","Nein")</f>
        <v>Nein</v>
      </c>
      <c r="J35" s="18"/>
      <c r="K35" s="18"/>
      <c r="L35" s="18"/>
      <c r="M35" s="18"/>
      <c r="N35" s="18"/>
      <c r="O35" s="18"/>
    </row>
    <row r="36" spans="1:15" x14ac:dyDescent="0.3">
      <c r="A36" s="35">
        <v>18</v>
      </c>
      <c r="B36" s="16" t="s">
        <v>58</v>
      </c>
      <c r="C36" s="14">
        <v>0</v>
      </c>
      <c r="D36" s="15">
        <v>0</v>
      </c>
      <c r="E36" s="36">
        <f>PRODUCT(INDEX(Faktoren!$F$42:$G$52,MATCH(C$15,Faktoren!F$42:F$52,0),2),INDEX(Faktoren!$A$42:$C$75,MATCH($B36,Faktoren!$A$42:$A$75,0),IF(_xlfn.XOR(IF($C36,1,0),IF($D36,2,0)),SUM(IF($C36,2,0),IF($D36,3,0)),0)),IF(_xlfn.XOR($C36,$D36),$C36/60+$D36,0))</f>
        <v>0</v>
      </c>
      <c r="F36" s="18"/>
      <c r="G36" s="32" t="s">
        <v>35</v>
      </c>
      <c r="H36" s="33" t="s">
        <v>64</v>
      </c>
      <c r="I36" s="34" t="str">
        <f>IF(COUNTIF(Faktoren!$C60,"&gt;0"),"Ja","Nein")</f>
        <v>Nein</v>
      </c>
      <c r="J36" s="18"/>
      <c r="K36" s="18"/>
      <c r="L36" s="18"/>
      <c r="M36" s="18"/>
      <c r="N36" s="18"/>
      <c r="O36" s="18"/>
    </row>
    <row r="37" spans="1:15" x14ac:dyDescent="0.3">
      <c r="A37" s="35">
        <v>19</v>
      </c>
      <c r="B37" s="16" t="s">
        <v>58</v>
      </c>
      <c r="C37" s="14">
        <v>0</v>
      </c>
      <c r="D37" s="15">
        <v>0</v>
      </c>
      <c r="E37" s="36">
        <f>PRODUCT(INDEX(Faktoren!$F$42:$G$52,MATCH(C$15,Faktoren!F$42:F$52,0),2),INDEX(Faktoren!$A$42:$C$75,MATCH($B37,Faktoren!$A$42:$A$75,0),IF(_xlfn.XOR(IF($C37,1,0),IF($D37,2,0)),SUM(IF($C37,2,0),IF($D37,3,0)),0)),IF(_xlfn.XOR($C37,$D37),$C37/60+$D37,0))</f>
        <v>0</v>
      </c>
      <c r="F37" s="18"/>
      <c r="G37" s="32" t="s">
        <v>29</v>
      </c>
      <c r="H37" s="33" t="s">
        <v>64</v>
      </c>
      <c r="I37" s="34" t="str">
        <f>IF(COUNTIF(Faktoren!$C61,"&gt;0"),"Ja","Nein")</f>
        <v>Nein</v>
      </c>
      <c r="J37" s="18"/>
      <c r="K37" s="18"/>
      <c r="L37" s="18"/>
      <c r="M37" s="18"/>
      <c r="N37" s="18"/>
      <c r="O37" s="18"/>
    </row>
    <row r="38" spans="1:15" x14ac:dyDescent="0.3">
      <c r="A38" s="35">
        <v>20</v>
      </c>
      <c r="B38" s="16" t="s">
        <v>58</v>
      </c>
      <c r="C38" s="14">
        <v>0</v>
      </c>
      <c r="D38" s="15">
        <v>0</v>
      </c>
      <c r="E38" s="36">
        <f>PRODUCT(INDEX(Faktoren!$F$42:$G$52,MATCH(C$15,Faktoren!F$42:F$52,0),2),INDEX(Faktoren!$A$42:$C$75,MATCH($B38,Faktoren!$A$42:$A$75,0),IF(_xlfn.XOR(IF($C38,1,0),IF($D38,2,0)),SUM(IF($C38,2,0),IF($D38,3,0)),0)),IF(_xlfn.XOR($C38,$D38),$C38/60+$D38,0))</f>
        <v>0</v>
      </c>
      <c r="F38" s="18"/>
      <c r="G38" s="32" t="s">
        <v>5</v>
      </c>
      <c r="H38" s="33" t="s">
        <v>64</v>
      </c>
      <c r="I38" s="34" t="str">
        <f>IF(COUNTIF(Faktoren!$C62,"&gt;0"),"Ja","Nein")</f>
        <v>Nein</v>
      </c>
      <c r="J38" s="18"/>
      <c r="K38" s="18"/>
      <c r="L38" s="18"/>
      <c r="M38" s="18"/>
      <c r="N38" s="18"/>
      <c r="O38" s="18"/>
    </row>
    <row r="39" spans="1:15" x14ac:dyDescent="0.3">
      <c r="A39" s="35">
        <v>21</v>
      </c>
      <c r="B39" s="16" t="s">
        <v>58</v>
      </c>
      <c r="C39" s="14">
        <v>0</v>
      </c>
      <c r="D39" s="15">
        <v>0</v>
      </c>
      <c r="E39" s="36">
        <f>PRODUCT(INDEX(Faktoren!$F$42:$G$52,MATCH(C$15,Faktoren!F$42:F$52,0),2),INDEX(Faktoren!$A$42:$C$75,MATCH($B39,Faktoren!$A$42:$A$75,0),IF(_xlfn.XOR(IF($C39,1,0),IF($D39,2,0)),SUM(IF($C39,2,0),IF($D39,3,0)),0)),IF(_xlfn.XOR($C39,$D39),$C39/60+$D39,0))</f>
        <v>0</v>
      </c>
      <c r="F39" s="18"/>
      <c r="G39" s="32" t="s">
        <v>17</v>
      </c>
      <c r="H39" s="33" t="s">
        <v>64</v>
      </c>
      <c r="I39" s="34" t="str">
        <f>IF(COUNTIF(Faktoren!$C63,"&gt;0"),"Ja","Nein")</f>
        <v>Ja</v>
      </c>
      <c r="J39" s="18"/>
      <c r="K39" s="18"/>
      <c r="L39" s="18"/>
      <c r="M39" s="18"/>
      <c r="N39" s="18"/>
      <c r="O39" s="18"/>
    </row>
    <row r="40" spans="1:15" x14ac:dyDescent="0.3">
      <c r="A40" s="35">
        <v>22</v>
      </c>
      <c r="B40" s="16" t="s">
        <v>58</v>
      </c>
      <c r="C40" s="14">
        <v>0</v>
      </c>
      <c r="D40" s="15">
        <v>0</v>
      </c>
      <c r="E40" s="36">
        <f>PRODUCT(INDEX(Faktoren!$F$42:$G$52,MATCH(C$15,Faktoren!F$42:F$52,0),2),INDEX(Faktoren!$A$42:$C$75,MATCH($B40,Faktoren!$A$42:$A$75,0),IF(_xlfn.XOR(IF($C40,1,0),IF($D40,2,0)),SUM(IF($C40,2,0),IF($D40,3,0)),0)),IF(_xlfn.XOR($C40,$D40),$C40/60+$D40,0))</f>
        <v>0</v>
      </c>
      <c r="F40" s="18"/>
      <c r="G40" s="32" t="s">
        <v>34</v>
      </c>
      <c r="H40" s="33" t="s">
        <v>64</v>
      </c>
      <c r="I40" s="34" t="str">
        <f>IF(COUNTIF(Faktoren!$C64,"&gt;0"),"Ja","Nein")</f>
        <v>Nein</v>
      </c>
      <c r="J40" s="18"/>
      <c r="K40" s="18"/>
      <c r="L40" s="18"/>
      <c r="M40" s="18"/>
      <c r="N40" s="18"/>
      <c r="O40" s="18"/>
    </row>
    <row r="41" spans="1:15" x14ac:dyDescent="0.3">
      <c r="A41" s="35">
        <v>23</v>
      </c>
      <c r="B41" s="16" t="s">
        <v>58</v>
      </c>
      <c r="C41" s="14">
        <v>0</v>
      </c>
      <c r="D41" s="15">
        <v>0</v>
      </c>
      <c r="E41" s="36">
        <f>PRODUCT(INDEX(Faktoren!$F$42:$G$52,MATCH(C$15,Faktoren!F$42:F$52,0),2),INDEX(Faktoren!$A$42:$C$75,MATCH($B41,Faktoren!$A$42:$A$75,0),IF(_xlfn.XOR(IF($C41,1,0),IF($D41,2,0)),SUM(IF($C41,2,0),IF($D41,3,0)),0)),IF(_xlfn.XOR($C41,$D41),$C41/60+$D41,0))</f>
        <v>0</v>
      </c>
      <c r="F41" s="18"/>
      <c r="G41" s="32" t="s">
        <v>6</v>
      </c>
      <c r="H41" s="33" t="s">
        <v>64</v>
      </c>
      <c r="I41" s="34" t="str">
        <f>IF(COUNTIF(Faktoren!$C65,"&gt;0"),"Ja","Nein")</f>
        <v>Nein</v>
      </c>
      <c r="J41" s="18"/>
      <c r="K41" s="18"/>
      <c r="L41" s="18"/>
      <c r="M41" s="18"/>
      <c r="N41" s="18"/>
      <c r="O41" s="18"/>
    </row>
    <row r="42" spans="1:15" x14ac:dyDescent="0.3">
      <c r="A42" s="35">
        <v>24</v>
      </c>
      <c r="B42" s="16" t="s">
        <v>58</v>
      </c>
      <c r="C42" s="14">
        <v>0</v>
      </c>
      <c r="D42" s="15">
        <v>0</v>
      </c>
      <c r="E42" s="36">
        <f>PRODUCT(INDEX(Faktoren!$F$42:$G$52,MATCH(C$15,Faktoren!F$42:F$52,0),2),INDEX(Faktoren!$A$42:$C$75,MATCH($B42,Faktoren!$A$42:$A$75,0),IF(_xlfn.XOR(IF($C42,1,0),IF($D42,2,0)),SUM(IF($C42,2,0),IF($D42,3,0)),0)),IF(_xlfn.XOR($C42,$D42),$C42/60+$D42,0))</f>
        <v>0</v>
      </c>
      <c r="F42" s="18"/>
      <c r="G42" s="32" t="s">
        <v>33</v>
      </c>
      <c r="H42" s="33" t="s">
        <v>64</v>
      </c>
      <c r="I42" s="34" t="str">
        <f>IF(COUNTIF(Faktoren!$C66,"&gt;0"),"Ja","Nein")</f>
        <v>Nein</v>
      </c>
      <c r="J42" s="18"/>
      <c r="K42" s="18"/>
      <c r="L42" s="18"/>
      <c r="M42" s="18"/>
      <c r="N42" s="18"/>
      <c r="O42" s="18"/>
    </row>
    <row r="43" spans="1:15" x14ac:dyDescent="0.3">
      <c r="A43" s="35">
        <v>25</v>
      </c>
      <c r="B43" s="16" t="s">
        <v>58</v>
      </c>
      <c r="C43" s="14">
        <v>0</v>
      </c>
      <c r="D43" s="15">
        <v>0</v>
      </c>
      <c r="E43" s="36">
        <f>PRODUCT(INDEX(Faktoren!$F$42:$G$52,MATCH(C$15,Faktoren!F$42:F$52,0),2),INDEX(Faktoren!$A$42:$C$75,MATCH($B43,Faktoren!$A$42:$A$75,0),IF(_xlfn.XOR(IF($C43,1,0),IF($D43,2,0)),SUM(IF($C43,2,0),IF($D43,3,0)),0)),IF(_xlfn.XOR($C43,$D43),$C43/60+$D43,0))</f>
        <v>0</v>
      </c>
      <c r="F43" s="18"/>
      <c r="G43" s="32" t="s">
        <v>30</v>
      </c>
      <c r="H43" s="33" t="s">
        <v>64</v>
      </c>
      <c r="I43" s="34" t="str">
        <f>IF(COUNTIF(Faktoren!$C67,"&gt;0"),"Ja","Nein")</f>
        <v>Nein</v>
      </c>
      <c r="J43" s="18"/>
      <c r="K43" s="18"/>
      <c r="L43" s="18"/>
      <c r="M43" s="18"/>
      <c r="N43" s="18"/>
      <c r="O43" s="18"/>
    </row>
    <row r="44" spans="1:15" x14ac:dyDescent="0.3">
      <c r="A44" s="35">
        <v>26</v>
      </c>
      <c r="B44" s="16" t="s">
        <v>58</v>
      </c>
      <c r="C44" s="14">
        <v>0</v>
      </c>
      <c r="D44" s="15">
        <v>0</v>
      </c>
      <c r="E44" s="36">
        <f>PRODUCT(INDEX(Faktoren!$F$42:$G$52,MATCH(C$15,Faktoren!F$42:F$52,0),2),INDEX(Faktoren!$A$42:$C$75,MATCH($B44,Faktoren!$A$42:$A$75,0),IF(_xlfn.XOR(IF($C44,1,0),IF($D44,2,0)),SUM(IF($C44,2,0),IF($D44,3,0)),0)),IF(_xlfn.XOR($C44,$D44),$C44/60+$D44,0))</f>
        <v>0</v>
      </c>
      <c r="F44" s="18"/>
      <c r="G44" s="32" t="s">
        <v>9</v>
      </c>
      <c r="H44" s="33" t="s">
        <v>64</v>
      </c>
      <c r="I44" s="34" t="str">
        <f>IF(COUNTIF(Faktoren!$C68,"&gt;0"),"Ja","Nein")</f>
        <v>Nein</v>
      </c>
      <c r="J44" s="18"/>
      <c r="K44" s="18"/>
      <c r="L44" s="18"/>
      <c r="M44" s="18"/>
      <c r="N44" s="18"/>
      <c r="O44" s="18"/>
    </row>
    <row r="45" spans="1:15" x14ac:dyDescent="0.3">
      <c r="A45" s="35">
        <v>27</v>
      </c>
      <c r="B45" s="16" t="s">
        <v>58</v>
      </c>
      <c r="C45" s="14">
        <v>0</v>
      </c>
      <c r="D45" s="15">
        <v>0</v>
      </c>
      <c r="E45" s="36">
        <f>PRODUCT(INDEX(Faktoren!$F$42:$G$52,MATCH(C$15,Faktoren!F$42:F$52,0),2),INDEX(Faktoren!$A$42:$C$75,MATCH($B45,Faktoren!$A$42:$A$75,0),IF(_xlfn.XOR(IF($C45,1,0),IF($D45,2,0)),SUM(IF($C45,2,0),IF($D45,3,0)),0)),IF(_xlfn.XOR($C45,$D45),$C45/60+$D45,0))</f>
        <v>0</v>
      </c>
      <c r="F45" s="18"/>
      <c r="G45" s="32" t="s">
        <v>14</v>
      </c>
      <c r="H45" s="33" t="s">
        <v>64</v>
      </c>
      <c r="I45" s="34" t="str">
        <f>IF(COUNTIF(Faktoren!$C69,"&gt;0"),"Ja","Nein")</f>
        <v>Nein</v>
      </c>
      <c r="J45" s="18"/>
      <c r="K45" s="18"/>
      <c r="L45" s="18"/>
      <c r="M45" s="18"/>
      <c r="N45" s="18"/>
      <c r="O45" s="18"/>
    </row>
    <row r="46" spans="1:15" x14ac:dyDescent="0.3">
      <c r="A46" s="35">
        <v>28</v>
      </c>
      <c r="B46" s="16" t="s">
        <v>58</v>
      </c>
      <c r="C46" s="14">
        <v>0</v>
      </c>
      <c r="D46" s="15">
        <v>0</v>
      </c>
      <c r="E46" s="36">
        <f>PRODUCT(INDEX(Faktoren!$F$42:$G$52,MATCH(C$15,Faktoren!F$42:F$52,0),2),INDEX(Faktoren!$A$42:$C$75,MATCH($B46,Faktoren!$A$42:$A$75,0),IF(_xlfn.XOR(IF($C46,1,0),IF($D46,2,0)),SUM(IF($C46,2,0),IF($D46,3,0)),0)),IF(_xlfn.XOR($C46,$D46),$C46/60+$D46,0))</f>
        <v>0</v>
      </c>
      <c r="F46" s="18"/>
      <c r="G46" s="32" t="s">
        <v>11</v>
      </c>
      <c r="H46" s="33" t="s">
        <v>64</v>
      </c>
      <c r="I46" s="34" t="str">
        <f>IF(COUNTIF(Faktoren!$C70,"&gt;0"),"Ja","Nein")</f>
        <v>Nein</v>
      </c>
      <c r="J46" s="18"/>
      <c r="K46" s="18"/>
      <c r="L46" s="18"/>
      <c r="M46" s="18"/>
      <c r="N46" s="18"/>
      <c r="O46" s="18"/>
    </row>
    <row r="47" spans="1:15" x14ac:dyDescent="0.3">
      <c r="A47" s="35">
        <v>29</v>
      </c>
      <c r="B47" s="16" t="s">
        <v>58</v>
      </c>
      <c r="C47" s="14">
        <v>0</v>
      </c>
      <c r="D47" s="15">
        <v>0</v>
      </c>
      <c r="E47" s="36">
        <f>PRODUCT(INDEX(Faktoren!$F$42:$G$52,MATCH(C$15,Faktoren!F$42:F$52,0),2),INDEX(Faktoren!$A$42:$C$75,MATCH($B47,Faktoren!$A$42:$A$75,0),IF(_xlfn.XOR(IF($C47,1,0),IF($D47,2,0)),SUM(IF($C47,2,0),IF($D47,3,0)),0)),IF(_xlfn.XOR($C47,$D47),$C47/60+$D47,0))</f>
        <v>0</v>
      </c>
      <c r="F47" s="18"/>
      <c r="G47" s="32" t="s">
        <v>8</v>
      </c>
      <c r="H47" s="33" t="s">
        <v>64</v>
      </c>
      <c r="I47" s="34" t="str">
        <f>IF(COUNTIF(Faktoren!$C71,"&gt;0"),"Ja","Nein")</f>
        <v>Nein</v>
      </c>
      <c r="J47" s="18"/>
      <c r="K47" s="18"/>
      <c r="L47" s="18"/>
      <c r="M47" s="18"/>
      <c r="N47" s="18"/>
      <c r="O47" s="18"/>
    </row>
    <row r="48" spans="1:15" x14ac:dyDescent="0.3">
      <c r="A48" s="35">
        <v>30</v>
      </c>
      <c r="B48" s="16" t="s">
        <v>58</v>
      </c>
      <c r="C48" s="14">
        <v>0</v>
      </c>
      <c r="D48" s="15">
        <v>0</v>
      </c>
      <c r="E48" s="36">
        <f>PRODUCT(INDEX(Faktoren!$F$42:$G$52,MATCH(C$15,Faktoren!F$42:F$52,0),2),INDEX(Faktoren!$A$42:$C$75,MATCH($B48,Faktoren!$A$42:$A$75,0),IF(_xlfn.XOR(IF($C48,1,0),IF($D48,2,0)),SUM(IF($C48,2,0),IF($D48,3,0)),0)),IF(_xlfn.XOR($C48,$D48),$C48/60+$D48,0))</f>
        <v>0</v>
      </c>
      <c r="F48" s="18"/>
      <c r="G48" s="32" t="s">
        <v>7</v>
      </c>
      <c r="H48" s="33" t="s">
        <v>64</v>
      </c>
      <c r="I48" s="34" t="str">
        <f>IF(COUNTIF(Faktoren!$C72,"&gt;0"),"Ja","Nein")</f>
        <v>Nein</v>
      </c>
      <c r="J48" s="18"/>
      <c r="K48" s="18"/>
      <c r="L48" s="18"/>
      <c r="M48" s="18"/>
      <c r="N48" s="18"/>
      <c r="O48" s="18"/>
    </row>
    <row r="49" spans="1:15" x14ac:dyDescent="0.3">
      <c r="A49" s="35">
        <v>31</v>
      </c>
      <c r="B49" s="16" t="s">
        <v>58</v>
      </c>
      <c r="C49" s="14">
        <v>0</v>
      </c>
      <c r="D49" s="15">
        <v>0</v>
      </c>
      <c r="E49" s="36">
        <f>PRODUCT(INDEX(Faktoren!$F$42:$G$52,MATCH(C$15,Faktoren!F$42:F$52,0),2),INDEX(Faktoren!$A$42:$C$75,MATCH($B49,Faktoren!$A$42:$A$75,0),IF(_xlfn.XOR(IF($C49,1,0),IF($D49,2,0)),SUM(IF($C49,2,0),IF($D49,3,0)),0)),IF(_xlfn.XOR($C49,$D49),$C49/60+$D49,0))</f>
        <v>0</v>
      </c>
      <c r="F49" s="18"/>
      <c r="G49" s="32" t="s">
        <v>32</v>
      </c>
      <c r="H49" s="33" t="s">
        <v>64</v>
      </c>
      <c r="I49" s="34" t="str">
        <f>IF(COUNTIF(Faktoren!$C73,"&gt;0"),"Ja","Nein")</f>
        <v>Nein</v>
      </c>
      <c r="J49" s="18"/>
      <c r="K49" s="18"/>
      <c r="L49" s="18"/>
      <c r="M49" s="18"/>
      <c r="N49" s="18"/>
      <c r="O49" s="18"/>
    </row>
    <row r="50" spans="1:15" x14ac:dyDescent="0.3">
      <c r="A50" s="35">
        <v>32</v>
      </c>
      <c r="B50" s="16" t="s">
        <v>58</v>
      </c>
      <c r="C50" s="14">
        <v>0</v>
      </c>
      <c r="D50" s="15">
        <v>0</v>
      </c>
      <c r="E50" s="36">
        <f>PRODUCT(INDEX(Faktoren!$F$42:$G$52,MATCH(C$15,Faktoren!F$42:F$52,0),2),INDEX(Faktoren!$A$42:$C$75,MATCH($B50,Faktoren!$A$42:$A$75,0),IF(_xlfn.XOR(IF($C50,1,0),IF($D50,2,0)),SUM(IF($C50,2,0),IF($D50,3,0)),0)),IF(_xlfn.XOR($C50,$D50),$C50/60+$D50,0))</f>
        <v>0</v>
      </c>
      <c r="F50" s="18"/>
      <c r="G50" s="32" t="s">
        <v>31</v>
      </c>
      <c r="H50" s="33" t="s">
        <v>64</v>
      </c>
      <c r="I50" s="34" t="str">
        <f>IF(COUNTIF(Faktoren!$C74,"&gt;0"),"Ja","Nein")</f>
        <v>Nein</v>
      </c>
      <c r="J50" s="18"/>
      <c r="K50" s="18"/>
      <c r="L50" s="18"/>
      <c r="M50" s="18"/>
      <c r="N50" s="18"/>
      <c r="O50" s="18"/>
    </row>
    <row r="51" spans="1:15" ht="15" thickBot="1" x14ac:dyDescent="0.35">
      <c r="A51" s="35">
        <v>33</v>
      </c>
      <c r="B51" s="16" t="s">
        <v>58</v>
      </c>
      <c r="C51" s="14">
        <v>0</v>
      </c>
      <c r="D51" s="15">
        <v>0</v>
      </c>
      <c r="E51" s="36">
        <f>PRODUCT(INDEX(Faktoren!$F$42:$G$52,MATCH(C$15,Faktoren!F$42:F$52,0),2),INDEX(Faktoren!$A$42:$C$75,MATCH($B51,Faktoren!$A$42:$A$75,0),IF(_xlfn.XOR(IF($C51,1,0),IF($D51,2,0)),SUM(IF($C51,2,0),IF($D51,3,0)),0)),IF(_xlfn.XOR($C51,$D51),$C51/60+$D51,0))</f>
        <v>0</v>
      </c>
      <c r="F51" s="18"/>
      <c r="G51" s="37" t="s">
        <v>10</v>
      </c>
      <c r="H51" s="38" t="s">
        <v>64</v>
      </c>
      <c r="I51" s="39" t="str">
        <f>IF(COUNTIF(Faktoren!$C75,"&gt;0"),"Ja","Nein")</f>
        <v>Ja</v>
      </c>
      <c r="J51" s="18"/>
      <c r="K51" s="18"/>
      <c r="L51" s="18"/>
      <c r="M51" s="18"/>
      <c r="N51" s="18"/>
      <c r="O51" s="18"/>
    </row>
    <row r="52" spans="1:15" x14ac:dyDescent="0.3">
      <c r="A52" s="35">
        <v>34</v>
      </c>
      <c r="B52" s="16" t="s">
        <v>58</v>
      </c>
      <c r="C52" s="14">
        <v>0</v>
      </c>
      <c r="D52" s="15">
        <v>0</v>
      </c>
      <c r="E52" s="36">
        <f>PRODUCT(INDEX(Faktoren!$F$42:$G$52,MATCH(C$15,Faktoren!F$42:F$52,0),2),INDEX(Faktoren!$A$42:$C$75,MATCH($B52,Faktoren!$A$42:$A$75,0),IF(_xlfn.XOR(IF($C52,1,0),IF($D52,2,0)),SUM(IF($C52,2,0),IF($D52,3,0)),0)),IF(_xlfn.XOR($C52,$D52),$C52/60+$D52,0))</f>
        <v>0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x14ac:dyDescent="0.3">
      <c r="A53" s="35">
        <v>35</v>
      </c>
      <c r="B53" s="16" t="s">
        <v>58</v>
      </c>
      <c r="C53" s="14">
        <v>0</v>
      </c>
      <c r="D53" s="15">
        <v>0</v>
      </c>
      <c r="E53" s="36">
        <f>PRODUCT(INDEX(Faktoren!$F$42:$G$52,MATCH(C$15,Faktoren!F$42:F$52,0),2),INDEX(Faktoren!$A$42:$C$75,MATCH($B53,Faktoren!$A$42:$A$75,0),IF(_xlfn.XOR(IF($C53,1,0),IF($D53,2,0)),SUM(IF($C53,2,0),IF($D53,3,0)),0)),IF(_xlfn.XOR($C53,$D53),$C53/60+$D53,0))</f>
        <v>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3">
      <c r="A54" s="35">
        <v>36</v>
      </c>
      <c r="B54" s="16" t="s">
        <v>58</v>
      </c>
      <c r="C54" s="14">
        <v>0</v>
      </c>
      <c r="D54" s="15">
        <v>0</v>
      </c>
      <c r="E54" s="36">
        <f>PRODUCT(INDEX(Faktoren!$F$42:$G$52,MATCH(C$15,Faktoren!F$42:F$52,0),2),INDEX(Faktoren!$A$42:$C$75,MATCH($B54,Faktoren!$A$42:$A$75,0),IF(_xlfn.XOR(IF($C54,1,0),IF($D54,2,0)),SUM(IF($C54,2,0),IF($D54,3,0)),0)),IF(_xlfn.XOR($C54,$D54),$C54/60+$D54,0))</f>
        <v>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x14ac:dyDescent="0.3">
      <c r="A55" s="35">
        <v>37</v>
      </c>
      <c r="B55" s="16" t="s">
        <v>58</v>
      </c>
      <c r="C55" s="14">
        <v>0</v>
      </c>
      <c r="D55" s="15">
        <v>0</v>
      </c>
      <c r="E55" s="36">
        <f>PRODUCT(INDEX(Faktoren!$F$42:$G$52,MATCH(C$15,Faktoren!F$42:F$52,0),2),INDEX(Faktoren!$A$42:$C$75,MATCH($B55,Faktoren!$A$42:$A$75,0),IF(_xlfn.XOR(IF($C55,1,0),IF($D55,2,0)),SUM(IF($C55,2,0),IF($D55,3,0)),0)),IF(_xlfn.XOR($C55,$D55),$C55/60+$D55,0))</f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x14ac:dyDescent="0.3">
      <c r="A56" s="35">
        <v>38</v>
      </c>
      <c r="B56" s="16" t="s">
        <v>58</v>
      </c>
      <c r="C56" s="14">
        <v>0</v>
      </c>
      <c r="D56" s="15">
        <v>0</v>
      </c>
      <c r="E56" s="36">
        <f>PRODUCT(INDEX(Faktoren!$F$42:$G$52,MATCH(C$15,Faktoren!F$42:F$52,0),2),INDEX(Faktoren!$A$42:$C$75,MATCH($B56,Faktoren!$A$42:$A$75,0),IF(_xlfn.XOR(IF($C56,1,0),IF($D56,2,0)),SUM(IF($C56,2,0),IF($D56,3,0)),0)),IF(_xlfn.XOR($C56,$D56),$C56/60+$D56,0))</f>
        <v>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x14ac:dyDescent="0.3">
      <c r="A57" s="35">
        <v>39</v>
      </c>
      <c r="B57" s="16" t="s">
        <v>58</v>
      </c>
      <c r="C57" s="14">
        <v>0</v>
      </c>
      <c r="D57" s="15">
        <v>0</v>
      </c>
      <c r="E57" s="36">
        <f>PRODUCT(INDEX(Faktoren!$F$42:$G$52,MATCH(C$15,Faktoren!F$42:F$52,0),2),INDEX(Faktoren!$A$42:$C$75,MATCH($B57,Faktoren!$A$42:$A$75,0),IF(_xlfn.XOR(IF($C57,1,0),IF($D57,2,0)),SUM(IF($C57,2,0),IF($D57,3,0)),0)),IF(_xlfn.XOR($C57,$D57),$C57/60+$D57,0))</f>
        <v>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x14ac:dyDescent="0.3">
      <c r="A58" s="35">
        <v>40</v>
      </c>
      <c r="B58" s="16" t="s">
        <v>58</v>
      </c>
      <c r="C58" s="14">
        <v>0</v>
      </c>
      <c r="D58" s="15">
        <v>0</v>
      </c>
      <c r="E58" s="36">
        <f>PRODUCT(INDEX(Faktoren!$F$42:$G$52,MATCH(C$15,Faktoren!F$42:F$52,0),2),INDEX(Faktoren!$A$42:$C$75,MATCH($B58,Faktoren!$A$42:$A$75,0),IF(_xlfn.XOR(IF($C58,1,0),IF($D58,2,0)),SUM(IF($C58,2,0),IF($D58,3,0)),0)),IF(_xlfn.XOR($C58,$D58),$C58/60+$D58,0))</f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x14ac:dyDescent="0.3">
      <c r="A59" s="35">
        <v>41</v>
      </c>
      <c r="B59" s="16" t="s">
        <v>58</v>
      </c>
      <c r="C59" s="14">
        <v>0</v>
      </c>
      <c r="D59" s="15">
        <v>0</v>
      </c>
      <c r="E59" s="36">
        <f>PRODUCT(INDEX(Faktoren!$F$42:$G$52,MATCH(C$15,Faktoren!F$42:F$52,0),2),INDEX(Faktoren!$A$42:$C$75,MATCH($B59,Faktoren!$A$42:$A$75,0),IF(_xlfn.XOR(IF($C59,1,0),IF($D59,2,0)),SUM(IF($C59,2,0),IF($D59,3,0)),0)),IF(_xlfn.XOR($C59,$D59),$C59/60+$D59,0))</f>
        <v>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x14ac:dyDescent="0.3">
      <c r="A60" s="35">
        <v>42</v>
      </c>
      <c r="B60" s="16" t="s">
        <v>58</v>
      </c>
      <c r="C60" s="14">
        <v>0</v>
      </c>
      <c r="D60" s="15">
        <v>0</v>
      </c>
      <c r="E60" s="36">
        <f>PRODUCT(INDEX(Faktoren!$F$42:$G$52,MATCH(C$15,Faktoren!F$42:F$52,0),2),INDEX(Faktoren!$A$42:$C$75,MATCH($B60,Faktoren!$A$42:$A$75,0),IF(_xlfn.XOR(IF($C60,1,0),IF($D60,2,0)),SUM(IF($C60,2,0),IF($D60,3,0)),0)),IF(_xlfn.XOR($C60,$D60),$C60/60+$D60,0))</f>
        <v>0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x14ac:dyDescent="0.3">
      <c r="A61" s="35">
        <v>43</v>
      </c>
      <c r="B61" s="16" t="s">
        <v>58</v>
      </c>
      <c r="C61" s="14">
        <v>0</v>
      </c>
      <c r="D61" s="15">
        <v>0</v>
      </c>
      <c r="E61" s="36">
        <f>PRODUCT(INDEX(Faktoren!$F$42:$G$52,MATCH(C$15,Faktoren!F$42:F$52,0),2),INDEX(Faktoren!$A$42:$C$75,MATCH($B61,Faktoren!$A$42:$A$75,0),IF(_xlfn.XOR(IF($C61,1,0),IF($D61,2,0)),SUM(IF($C61,2,0),IF($D61,3,0)),0)),IF(_xlfn.XOR($C61,$D61),$C61/60+$D61,0))</f>
        <v>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x14ac:dyDescent="0.3">
      <c r="A62" s="35">
        <v>44</v>
      </c>
      <c r="B62" s="16" t="s">
        <v>58</v>
      </c>
      <c r="C62" s="14">
        <v>0</v>
      </c>
      <c r="D62" s="15">
        <v>0</v>
      </c>
      <c r="E62" s="36">
        <f>PRODUCT(INDEX(Faktoren!$F$42:$G$52,MATCH(C$15,Faktoren!F$42:F$52,0),2),INDEX(Faktoren!$A$42:$C$75,MATCH($B62,Faktoren!$A$42:$A$75,0),IF(_xlfn.XOR(IF($C62,1,0),IF($D62,2,0)),SUM(IF($C62,2,0),IF($D62,3,0)),0)),IF(_xlfn.XOR($C62,$D62),$C62/60+$D62,0))</f>
        <v>0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x14ac:dyDescent="0.3">
      <c r="A63" s="35">
        <v>45</v>
      </c>
      <c r="B63" s="16" t="s">
        <v>58</v>
      </c>
      <c r="C63" s="14">
        <v>0</v>
      </c>
      <c r="D63" s="15">
        <v>0</v>
      </c>
      <c r="E63" s="36">
        <f>PRODUCT(INDEX(Faktoren!$F$42:$G$52,MATCH(C$15,Faktoren!F$42:F$52,0),2),INDEX(Faktoren!$A$42:$C$75,MATCH($B63,Faktoren!$A$42:$A$75,0),IF(_xlfn.XOR(IF($C63,1,0),IF($D63,2,0)),SUM(IF($C63,2,0),IF($D63,3,0)),0)),IF(_xlfn.XOR($C63,$D63),$C63/60+$D63,0))</f>
        <v>0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x14ac:dyDescent="0.3">
      <c r="A64" s="35">
        <v>46</v>
      </c>
      <c r="B64" s="16" t="s">
        <v>58</v>
      </c>
      <c r="C64" s="14">
        <v>0</v>
      </c>
      <c r="D64" s="15">
        <v>0</v>
      </c>
      <c r="E64" s="36">
        <f>PRODUCT(INDEX(Faktoren!$F$42:$G$52,MATCH(C$15,Faktoren!F$42:F$52,0),2),INDEX(Faktoren!$A$42:$C$75,MATCH($B64,Faktoren!$A$42:$A$75,0),IF(_xlfn.XOR(IF($C64,1,0),IF($D64,2,0)),SUM(IF($C64,2,0),IF($D64,3,0)),0)),IF(_xlfn.XOR($C64,$D64),$C64/60+$D64,0))</f>
        <v>0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x14ac:dyDescent="0.3">
      <c r="A65" s="35">
        <v>47</v>
      </c>
      <c r="B65" s="16" t="s">
        <v>58</v>
      </c>
      <c r="C65" s="14">
        <v>0</v>
      </c>
      <c r="D65" s="15">
        <v>0</v>
      </c>
      <c r="E65" s="36">
        <f>PRODUCT(INDEX(Faktoren!$F$42:$G$52,MATCH(C$15,Faktoren!F$42:F$52,0),2),INDEX(Faktoren!$A$42:$C$75,MATCH($B65,Faktoren!$A$42:$A$75,0),IF(_xlfn.XOR(IF($C65,1,0),IF($D65,2,0)),SUM(IF($C65,2,0),IF($D65,3,0)),0)),IF(_xlfn.XOR($C65,$D65),$C65/60+$D65,0))</f>
        <v>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x14ac:dyDescent="0.3">
      <c r="A66" s="35">
        <v>48</v>
      </c>
      <c r="B66" s="16" t="s">
        <v>58</v>
      </c>
      <c r="C66" s="14">
        <v>0</v>
      </c>
      <c r="D66" s="15">
        <v>0</v>
      </c>
      <c r="E66" s="36">
        <f>PRODUCT(INDEX(Faktoren!$F$42:$G$52,MATCH(C$15,Faktoren!F$42:F$52,0),2),INDEX(Faktoren!$A$42:$C$75,MATCH($B66,Faktoren!$A$42:$A$75,0),IF(_xlfn.XOR(IF($C66,1,0),IF($D66,2,0)),SUM(IF($C66,2,0),IF($D66,3,0)),0)),IF(_xlfn.XOR($C66,$D66),$C66/60+$D66,0))</f>
        <v>0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3">
      <c r="A67" s="35">
        <v>49</v>
      </c>
      <c r="B67" s="16" t="s">
        <v>58</v>
      </c>
      <c r="C67" s="14">
        <v>0</v>
      </c>
      <c r="D67" s="15">
        <v>0</v>
      </c>
      <c r="E67" s="36">
        <f>PRODUCT(INDEX(Faktoren!$F$42:$G$52,MATCH(C$15,Faktoren!F$42:F$52,0),2),INDEX(Faktoren!$A$42:$C$75,MATCH($B67,Faktoren!$A$42:$A$75,0),IF(_xlfn.XOR(IF($C67,1,0),IF($D67,2,0)),SUM(IF($C67,2,0),IF($D67,3,0)),0)),IF(_xlfn.XOR($C67,$D67),$C67/60+$D67,0))</f>
        <v>0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x14ac:dyDescent="0.3">
      <c r="A68" s="35">
        <v>50</v>
      </c>
      <c r="B68" s="16" t="s">
        <v>58</v>
      </c>
      <c r="C68" s="14">
        <v>0</v>
      </c>
      <c r="D68" s="15">
        <v>0</v>
      </c>
      <c r="E68" s="36">
        <f>PRODUCT(INDEX(Faktoren!$F$42:$G$52,MATCH(C$15,Faktoren!F$42:F$52,0),2),INDEX(Faktoren!$A$42:$C$75,MATCH($B68,Faktoren!$A$42:$A$75,0),IF(_xlfn.XOR(IF($C68,1,0),IF($D68,2,0)),SUM(IF($C68,2,0),IF($D68,3,0)),0)),IF(_xlfn.XOR($C68,$D68),$C68/60+$D68,0))</f>
        <v>0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x14ac:dyDescent="0.3">
      <c r="A69" s="35">
        <v>51</v>
      </c>
      <c r="B69" s="16" t="s">
        <v>58</v>
      </c>
      <c r="C69" s="14">
        <v>0</v>
      </c>
      <c r="D69" s="15">
        <v>0</v>
      </c>
      <c r="E69" s="36">
        <f>PRODUCT(INDEX(Faktoren!$F$42:$G$52,MATCH(C$15,Faktoren!F$42:F$52,0),2),INDEX(Faktoren!$A$42:$C$75,MATCH($B69,Faktoren!$A$42:$A$75,0),IF(_xlfn.XOR(IF($C69,1,0),IF($D69,2,0)),SUM(IF($C69,2,0),IF($D69,3,0)),0)),IF(_xlfn.XOR($C69,$D69),$C69/60+$D69,0))</f>
        <v>0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x14ac:dyDescent="0.3">
      <c r="A70" s="35">
        <v>52</v>
      </c>
      <c r="B70" s="16" t="s">
        <v>58</v>
      </c>
      <c r="C70" s="14">
        <v>0</v>
      </c>
      <c r="D70" s="15">
        <v>0</v>
      </c>
      <c r="E70" s="36">
        <f>PRODUCT(INDEX(Faktoren!$F$42:$G$52,MATCH(C$15,Faktoren!F$42:F$52,0),2),INDEX(Faktoren!$A$42:$C$75,MATCH($B70,Faktoren!$A$42:$A$75,0),IF(_xlfn.XOR(IF($C70,1,0),IF($D70,2,0)),SUM(IF($C70,2,0),IF($D70,3,0)),0)),IF(_xlfn.XOR($C70,$D70),$C70/60+$D70,0))</f>
        <v>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x14ac:dyDescent="0.3">
      <c r="A71" s="35">
        <v>53</v>
      </c>
      <c r="B71" s="16" t="s">
        <v>58</v>
      </c>
      <c r="C71" s="14">
        <v>0</v>
      </c>
      <c r="D71" s="15">
        <v>0</v>
      </c>
      <c r="E71" s="36">
        <f>PRODUCT(INDEX(Faktoren!$F$42:$G$52,MATCH(C$15,Faktoren!F$42:F$52,0),2),INDEX(Faktoren!$A$42:$C$75,MATCH($B71,Faktoren!$A$42:$A$75,0),IF(_xlfn.XOR(IF($C71,1,0),IF($D71,2,0)),SUM(IF($C71,2,0),IF($D71,3,0)),0)),IF(_xlfn.XOR($C71,$D71),$C71/60+$D71,0))</f>
        <v>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x14ac:dyDescent="0.3">
      <c r="A72" s="35">
        <v>54</v>
      </c>
      <c r="B72" s="16" t="s">
        <v>58</v>
      </c>
      <c r="C72" s="14">
        <v>0</v>
      </c>
      <c r="D72" s="15">
        <v>0</v>
      </c>
      <c r="E72" s="36">
        <f>PRODUCT(INDEX(Faktoren!$F$42:$G$52,MATCH(C$15,Faktoren!F$42:F$52,0),2),INDEX(Faktoren!$A$42:$C$75,MATCH($B72,Faktoren!$A$42:$A$75,0),IF(_xlfn.XOR(IF($C72,1,0),IF($D72,2,0)),SUM(IF($C72,2,0),IF($D72,3,0)),0)),IF(_xlfn.XOR($C72,$D72),$C72/60+$D72,0))</f>
        <v>0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x14ac:dyDescent="0.3">
      <c r="A73" s="35">
        <v>55</v>
      </c>
      <c r="B73" s="16" t="s">
        <v>58</v>
      </c>
      <c r="C73" s="14">
        <v>0</v>
      </c>
      <c r="D73" s="15">
        <v>0</v>
      </c>
      <c r="E73" s="36">
        <f>PRODUCT(INDEX(Faktoren!$F$42:$G$52,MATCH(C$15,Faktoren!F$42:F$52,0),2),INDEX(Faktoren!$A$42:$C$75,MATCH($B73,Faktoren!$A$42:$A$75,0),IF(_xlfn.XOR(IF($C73,1,0),IF($D73,2,0)),SUM(IF($C73,2,0),IF($D73,3,0)),0)),IF(_xlfn.XOR($C73,$D73),$C73/60+$D73,0))</f>
        <v>0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3">
      <c r="A74" s="35">
        <v>56</v>
      </c>
      <c r="B74" s="16" t="s">
        <v>58</v>
      </c>
      <c r="C74" s="14">
        <v>0</v>
      </c>
      <c r="D74" s="15">
        <v>0</v>
      </c>
      <c r="E74" s="36">
        <f>PRODUCT(INDEX(Faktoren!$F$42:$G$52,MATCH(C$15,Faktoren!F$42:F$52,0),2),INDEX(Faktoren!$A$42:$C$75,MATCH($B74,Faktoren!$A$42:$A$75,0),IF(_xlfn.XOR(IF($C74,1,0),IF($D74,2,0)),SUM(IF($C74,2,0),IF($D74,3,0)),0)),IF(_xlfn.XOR($C74,$D74),$C74/60+$D74,0))</f>
        <v>0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x14ac:dyDescent="0.3">
      <c r="A75" s="35">
        <v>57</v>
      </c>
      <c r="B75" s="16" t="s">
        <v>58</v>
      </c>
      <c r="C75" s="14">
        <v>0</v>
      </c>
      <c r="D75" s="15">
        <v>0</v>
      </c>
      <c r="E75" s="36">
        <f>PRODUCT(INDEX(Faktoren!$F$42:$G$52,MATCH(C$15,Faktoren!F$42:F$52,0),2),INDEX(Faktoren!$A$42:$C$75,MATCH($B75,Faktoren!$A$42:$A$75,0),IF(_xlfn.XOR(IF($C75,1,0),IF($D75,2,0)),SUM(IF($C75,2,0),IF($D75,3,0)),0)),IF(_xlfn.XOR($C75,$D75),$C75/60+$D75,0))</f>
        <v>0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x14ac:dyDescent="0.3">
      <c r="A76" s="35">
        <v>58</v>
      </c>
      <c r="B76" s="16" t="s">
        <v>58</v>
      </c>
      <c r="C76" s="14">
        <v>0</v>
      </c>
      <c r="D76" s="15">
        <v>0</v>
      </c>
      <c r="E76" s="36">
        <f>PRODUCT(INDEX(Faktoren!$F$42:$G$52,MATCH(C$15,Faktoren!F$42:F$52,0),2),INDEX(Faktoren!$A$42:$C$75,MATCH($B76,Faktoren!$A$42:$A$75,0),IF(_xlfn.XOR(IF($C76,1,0),IF($D76,2,0)),SUM(IF($C76,2,0),IF($D76,3,0)),0)),IF(_xlfn.XOR($C76,$D76),$C76/60+$D76,0))</f>
        <v>0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x14ac:dyDescent="0.3">
      <c r="A77" s="35">
        <v>59</v>
      </c>
      <c r="B77" s="16" t="s">
        <v>58</v>
      </c>
      <c r="C77" s="14">
        <v>0</v>
      </c>
      <c r="D77" s="15">
        <v>0</v>
      </c>
      <c r="E77" s="36">
        <f>PRODUCT(INDEX(Faktoren!$F$42:$G$52,MATCH(C$15,Faktoren!F$42:F$52,0),2),INDEX(Faktoren!$A$42:$C$75,MATCH($B77,Faktoren!$A$42:$A$75,0),IF(_xlfn.XOR(IF($C77,1,0),IF($D77,2,0)),SUM(IF($C77,2,0),IF($D77,3,0)),0)),IF(_xlfn.XOR($C77,$D77),$C77/60+$D77,0))</f>
        <v>0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x14ac:dyDescent="0.3">
      <c r="A78" s="35">
        <v>60</v>
      </c>
      <c r="B78" s="16" t="s">
        <v>58</v>
      </c>
      <c r="C78" s="14">
        <v>0</v>
      </c>
      <c r="D78" s="15">
        <v>0</v>
      </c>
      <c r="E78" s="36">
        <f>PRODUCT(INDEX(Faktoren!$F$42:$G$52,MATCH(C$15,Faktoren!F$42:F$52,0),2),INDEX(Faktoren!$A$42:$C$75,MATCH($B78,Faktoren!$A$42:$A$75,0),IF(_xlfn.XOR(IF($C78,1,0),IF($D78,2,0)),SUM(IF($C78,2,0),IF($D78,3,0)),0)),IF(_xlfn.XOR($C78,$D78),$C78/60+$D78,0))</f>
        <v>0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x14ac:dyDescent="0.3">
      <c r="A79" s="35">
        <v>61</v>
      </c>
      <c r="B79" s="16" t="s">
        <v>58</v>
      </c>
      <c r="C79" s="14">
        <v>0</v>
      </c>
      <c r="D79" s="15">
        <v>0</v>
      </c>
      <c r="E79" s="36">
        <f>PRODUCT(INDEX(Faktoren!$F$42:$G$52,MATCH(C$15,Faktoren!F$42:F$52,0),2),INDEX(Faktoren!$A$42:$C$75,MATCH($B79,Faktoren!$A$42:$A$75,0),IF(_xlfn.XOR(IF($C79,1,0),IF($D79,2,0)),SUM(IF($C79,2,0),IF($D79,3,0)),0)),IF(_xlfn.XOR($C79,$D79),$C79/60+$D79,0))</f>
        <v>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x14ac:dyDescent="0.3">
      <c r="A80" s="35">
        <v>62</v>
      </c>
      <c r="B80" s="16" t="s">
        <v>58</v>
      </c>
      <c r="C80" s="14">
        <v>0</v>
      </c>
      <c r="D80" s="15">
        <v>0</v>
      </c>
      <c r="E80" s="36">
        <f>PRODUCT(INDEX(Faktoren!$F$42:$G$52,MATCH(C$15,Faktoren!F$42:F$52,0),2),INDEX(Faktoren!$A$42:$C$75,MATCH($B80,Faktoren!$A$42:$A$75,0),IF(_xlfn.XOR(IF($C80,1,0),IF($D80,2,0)),SUM(IF($C80,2,0),IF($D80,3,0)),0)),IF(_xlfn.XOR($C80,$D80),$C80/60+$D80,0))</f>
        <v>0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x14ac:dyDescent="0.3">
      <c r="A81" s="35">
        <v>63</v>
      </c>
      <c r="B81" s="16" t="s">
        <v>58</v>
      </c>
      <c r="C81" s="14">
        <v>0</v>
      </c>
      <c r="D81" s="15">
        <v>0</v>
      </c>
      <c r="E81" s="36">
        <f>PRODUCT(INDEX(Faktoren!$F$42:$G$52,MATCH(C$15,Faktoren!F$42:F$52,0),2),INDEX(Faktoren!$A$42:$C$75,MATCH($B81,Faktoren!$A$42:$A$75,0),IF(_xlfn.XOR(IF($C81,1,0),IF($D81,2,0)),SUM(IF($C81,2,0),IF($D81,3,0)),0)),IF(_xlfn.XOR($C81,$D81),$C81/60+$D81,0))</f>
        <v>0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x14ac:dyDescent="0.3">
      <c r="A82" s="35">
        <v>64</v>
      </c>
      <c r="B82" s="16" t="s">
        <v>58</v>
      </c>
      <c r="C82" s="14">
        <v>0</v>
      </c>
      <c r="D82" s="15">
        <v>0</v>
      </c>
      <c r="E82" s="36">
        <f>PRODUCT(INDEX(Faktoren!$F$42:$G$52,MATCH(C$15,Faktoren!F$42:F$52,0),2),INDEX(Faktoren!$A$42:$C$75,MATCH($B82,Faktoren!$A$42:$A$75,0),IF(_xlfn.XOR(IF($C82,1,0),IF($D82,2,0)),SUM(IF($C82,2,0),IF($D82,3,0)),0)),IF(_xlfn.XOR($C82,$D82),$C82/60+$D82,0))</f>
        <v>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x14ac:dyDescent="0.3">
      <c r="A83" s="35">
        <v>65</v>
      </c>
      <c r="B83" s="16" t="s">
        <v>58</v>
      </c>
      <c r="C83" s="14">
        <v>0</v>
      </c>
      <c r="D83" s="15">
        <v>0</v>
      </c>
      <c r="E83" s="36">
        <f>PRODUCT(INDEX(Faktoren!$F$42:$G$52,MATCH(C$15,Faktoren!F$42:F$52,0),2),INDEX(Faktoren!$A$42:$C$75,MATCH($B83,Faktoren!$A$42:$A$75,0),IF(_xlfn.XOR(IF($C83,1,0),IF($D83,2,0)),SUM(IF($C83,2,0),IF($D83,3,0)),0)),IF(_xlfn.XOR($C83,$D83),$C83/60+$D83,0))</f>
        <v>0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x14ac:dyDescent="0.3">
      <c r="A84" s="35">
        <v>66</v>
      </c>
      <c r="B84" s="16" t="s">
        <v>58</v>
      </c>
      <c r="C84" s="14">
        <v>0</v>
      </c>
      <c r="D84" s="15">
        <v>0</v>
      </c>
      <c r="E84" s="36">
        <f>PRODUCT(INDEX(Faktoren!$F$42:$G$52,MATCH(C$15,Faktoren!F$42:F$52,0),2),INDEX(Faktoren!$A$42:$C$75,MATCH($B84,Faktoren!$A$42:$A$75,0),IF(_xlfn.XOR(IF($C84,1,0),IF($D84,2,0)),SUM(IF($C84,2,0),IF($D84,3,0)),0)),IF(_xlfn.XOR($C84,$D84),$C84/60+$D84,0))</f>
        <v>0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x14ac:dyDescent="0.3">
      <c r="A85" s="35">
        <v>67</v>
      </c>
      <c r="B85" s="16" t="s">
        <v>58</v>
      </c>
      <c r="C85" s="14">
        <v>0</v>
      </c>
      <c r="D85" s="15">
        <v>0</v>
      </c>
      <c r="E85" s="36">
        <f>PRODUCT(INDEX(Faktoren!$F$42:$G$52,MATCH(C$15,Faktoren!F$42:F$52,0),2),INDEX(Faktoren!$A$42:$C$75,MATCH($B85,Faktoren!$A$42:$A$75,0),IF(_xlfn.XOR(IF($C85,1,0),IF($D85,2,0)),SUM(IF($C85,2,0),IF($D85,3,0)),0)),IF(_xlfn.XOR($C85,$D85),$C85/60+$D85,0))</f>
        <v>0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x14ac:dyDescent="0.3">
      <c r="A86" s="35">
        <v>68</v>
      </c>
      <c r="B86" s="16" t="s">
        <v>58</v>
      </c>
      <c r="C86" s="14">
        <v>0</v>
      </c>
      <c r="D86" s="15">
        <v>0</v>
      </c>
      <c r="E86" s="36">
        <f>PRODUCT(INDEX(Faktoren!$F$42:$G$52,MATCH(C$15,Faktoren!F$42:F$52,0),2),INDEX(Faktoren!$A$42:$C$75,MATCH($B86,Faktoren!$A$42:$A$75,0),IF(_xlfn.XOR(IF($C86,1,0),IF($D86,2,0)),SUM(IF($C86,2,0),IF($D86,3,0)),0)),IF(_xlfn.XOR($C86,$D86),$C86/60+$D86,0))</f>
        <v>0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x14ac:dyDescent="0.3">
      <c r="A87" s="35">
        <v>69</v>
      </c>
      <c r="B87" s="16" t="s">
        <v>58</v>
      </c>
      <c r="C87" s="14">
        <v>0</v>
      </c>
      <c r="D87" s="15">
        <v>0</v>
      </c>
      <c r="E87" s="36">
        <f>PRODUCT(INDEX(Faktoren!$F$42:$G$52,MATCH(C$15,Faktoren!F$42:F$52,0),2),INDEX(Faktoren!$A$42:$C$75,MATCH($B87,Faktoren!$A$42:$A$75,0),IF(_xlfn.XOR(IF($C87,1,0),IF($D87,2,0)),SUM(IF($C87,2,0),IF($D87,3,0)),0)),IF(_xlfn.XOR($C87,$D87),$C87/60+$D87,0))</f>
        <v>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x14ac:dyDescent="0.3">
      <c r="A88" s="35">
        <v>70</v>
      </c>
      <c r="B88" s="16" t="s">
        <v>58</v>
      </c>
      <c r="C88" s="14">
        <v>0</v>
      </c>
      <c r="D88" s="15">
        <v>0</v>
      </c>
      <c r="E88" s="36">
        <f>PRODUCT(INDEX(Faktoren!$F$42:$G$52,MATCH(C$15,Faktoren!F$42:F$52,0),2),INDEX(Faktoren!$A$42:$C$75,MATCH($B88,Faktoren!$A$42:$A$75,0),IF(_xlfn.XOR(IF($C88,1,0),IF($D88,2,0)),SUM(IF($C88,2,0),IF($D88,3,0)),0)),IF(_xlfn.XOR($C88,$D88),$C88/60+$D88,0))</f>
        <v>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x14ac:dyDescent="0.3">
      <c r="A89" s="35">
        <v>71</v>
      </c>
      <c r="B89" s="16" t="s">
        <v>58</v>
      </c>
      <c r="C89" s="14">
        <v>0</v>
      </c>
      <c r="D89" s="15">
        <v>0</v>
      </c>
      <c r="E89" s="36">
        <f>PRODUCT(INDEX(Faktoren!$F$42:$G$52,MATCH(C$15,Faktoren!F$42:F$52,0),2),INDEX(Faktoren!$A$42:$C$75,MATCH($B89,Faktoren!$A$42:$A$75,0),IF(_xlfn.XOR(IF($C89,1,0),IF($D89,2,0)),SUM(IF($C89,2,0),IF($D89,3,0)),0)),IF(_xlfn.XOR($C89,$D89),$C89/60+$D89,0))</f>
        <v>0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x14ac:dyDescent="0.3">
      <c r="A90" s="35">
        <v>72</v>
      </c>
      <c r="B90" s="16" t="s">
        <v>58</v>
      </c>
      <c r="C90" s="14">
        <v>0</v>
      </c>
      <c r="D90" s="15">
        <v>0</v>
      </c>
      <c r="E90" s="36">
        <f>PRODUCT(INDEX(Faktoren!$F$42:$G$52,MATCH(C$15,Faktoren!F$42:F$52,0),2),INDEX(Faktoren!$A$42:$C$75,MATCH($B90,Faktoren!$A$42:$A$75,0),IF(_xlfn.XOR(IF($C90,1,0),IF($D90,2,0)),SUM(IF($C90,2,0),IF($D90,3,0)),0)),IF(_xlfn.XOR($C90,$D90),$C90/60+$D90,0))</f>
        <v>0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x14ac:dyDescent="0.3">
      <c r="A91" s="35">
        <v>73</v>
      </c>
      <c r="B91" s="16" t="s">
        <v>58</v>
      </c>
      <c r="C91" s="14">
        <v>0</v>
      </c>
      <c r="D91" s="15">
        <v>0</v>
      </c>
      <c r="E91" s="36">
        <f>PRODUCT(INDEX(Faktoren!$F$42:$G$52,MATCH(C$15,Faktoren!F$42:F$52,0),2),INDEX(Faktoren!$A$42:$C$75,MATCH($B91,Faktoren!$A$42:$A$75,0),IF(_xlfn.XOR(IF($C91,1,0),IF($D91,2,0)),SUM(IF($C91,2,0),IF($D91,3,0)),0)),IF(_xlfn.XOR($C91,$D91),$C91/60+$D91,0))</f>
        <v>0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x14ac:dyDescent="0.3">
      <c r="A92" s="35">
        <v>74</v>
      </c>
      <c r="B92" s="16" t="s">
        <v>58</v>
      </c>
      <c r="C92" s="14">
        <v>0</v>
      </c>
      <c r="D92" s="15">
        <v>0</v>
      </c>
      <c r="E92" s="36">
        <f>PRODUCT(INDEX(Faktoren!$F$42:$G$52,MATCH(C$15,Faktoren!F$42:F$52,0),2),INDEX(Faktoren!$A$42:$C$75,MATCH($B92,Faktoren!$A$42:$A$75,0),IF(_xlfn.XOR(IF($C92,1,0),IF($D92,2,0)),SUM(IF($C92,2,0),IF($D92,3,0)),0)),IF(_xlfn.XOR($C92,$D92),$C92/60+$D92,0))</f>
        <v>0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x14ac:dyDescent="0.3">
      <c r="A93" s="35">
        <v>75</v>
      </c>
      <c r="B93" s="16" t="s">
        <v>58</v>
      </c>
      <c r="C93" s="14">
        <v>0</v>
      </c>
      <c r="D93" s="15">
        <v>0</v>
      </c>
      <c r="E93" s="36">
        <f>PRODUCT(INDEX(Faktoren!$F$42:$G$52,MATCH(C$15,Faktoren!F$42:F$52,0),2),INDEX(Faktoren!$A$42:$C$75,MATCH($B93,Faktoren!$A$42:$A$75,0),IF(_xlfn.XOR(IF($C93,1,0),IF($D93,2,0)),SUM(IF($C93,2,0),IF($D93,3,0)),0)),IF(_xlfn.XOR($C93,$D93),$C93/60+$D93,0))</f>
        <v>0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x14ac:dyDescent="0.3">
      <c r="A94" s="35">
        <v>76</v>
      </c>
      <c r="B94" s="16" t="s">
        <v>58</v>
      </c>
      <c r="C94" s="14">
        <v>0</v>
      </c>
      <c r="D94" s="15">
        <v>0</v>
      </c>
      <c r="E94" s="36">
        <f>PRODUCT(INDEX(Faktoren!$F$42:$G$52,MATCH(C$15,Faktoren!F$42:F$52,0),2),INDEX(Faktoren!$A$42:$C$75,MATCH($B94,Faktoren!$A$42:$A$75,0),IF(_xlfn.XOR(IF($C94,1,0),IF($D94,2,0)),SUM(IF($C94,2,0),IF($D94,3,0)),0)),IF(_xlfn.XOR($C94,$D94),$C94/60+$D94,0))</f>
        <v>0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x14ac:dyDescent="0.3">
      <c r="A95" s="35">
        <v>77</v>
      </c>
      <c r="B95" s="16" t="s">
        <v>58</v>
      </c>
      <c r="C95" s="14">
        <v>0</v>
      </c>
      <c r="D95" s="15">
        <v>0</v>
      </c>
      <c r="E95" s="36">
        <f>PRODUCT(INDEX(Faktoren!$F$42:$G$52,MATCH(C$15,Faktoren!F$42:F$52,0),2),INDEX(Faktoren!$A$42:$C$75,MATCH($B95,Faktoren!$A$42:$A$75,0),IF(_xlfn.XOR(IF($C95,1,0),IF($D95,2,0)),SUM(IF($C95,2,0),IF($D95,3,0)),0)),IF(_xlfn.XOR($C95,$D95),$C95/60+$D95,0))</f>
        <v>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x14ac:dyDescent="0.3">
      <c r="A96" s="35">
        <v>78</v>
      </c>
      <c r="B96" s="16" t="s">
        <v>58</v>
      </c>
      <c r="C96" s="14">
        <v>0</v>
      </c>
      <c r="D96" s="15">
        <v>0</v>
      </c>
      <c r="E96" s="36">
        <f>PRODUCT(INDEX(Faktoren!$F$42:$G$52,MATCH(C$15,Faktoren!F$42:F$52,0),2),INDEX(Faktoren!$A$42:$C$75,MATCH($B96,Faktoren!$A$42:$A$75,0),IF(_xlfn.XOR(IF($C96,1,0),IF($D96,2,0)),SUM(IF($C96,2,0),IF($D96,3,0)),0)),IF(_xlfn.XOR($C96,$D96),$C96/60+$D96,0))</f>
        <v>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x14ac:dyDescent="0.3">
      <c r="A97" s="35">
        <v>79</v>
      </c>
      <c r="B97" s="16" t="s">
        <v>58</v>
      </c>
      <c r="C97" s="14">
        <v>0</v>
      </c>
      <c r="D97" s="15">
        <v>0</v>
      </c>
      <c r="E97" s="36">
        <f>PRODUCT(INDEX(Faktoren!$F$42:$G$52,MATCH(C$15,Faktoren!F$42:F$52,0),2),INDEX(Faktoren!$A$42:$C$75,MATCH($B97,Faktoren!$A$42:$A$75,0),IF(_xlfn.XOR(IF($C97,1,0),IF($D97,2,0)),SUM(IF($C97,2,0),IF($D97,3,0)),0)),IF(_xlfn.XOR($C97,$D97),$C97/60+$D97,0))</f>
        <v>0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" thickBot="1" x14ac:dyDescent="0.35">
      <c r="A98" s="40">
        <v>80</v>
      </c>
      <c r="B98" s="16" t="s">
        <v>58</v>
      </c>
      <c r="C98" s="14">
        <v>0</v>
      </c>
      <c r="D98" s="15">
        <v>0</v>
      </c>
      <c r="E98" s="41">
        <f>PRODUCT(INDEX(Faktoren!$F$42:$G$52,MATCH(C$15,Faktoren!F$42:F$52,0),2),INDEX(Faktoren!$A$42:$C$75,MATCH($B98,Faktoren!$A$42:$A$75,0),IF(_xlfn.XOR(IF($C98,1,0),IF($D98,2,0)),SUM(IF($C98,2,0),IF($D98,3,0)),0)),IF(_xlfn.XOR($C98,$D98),$C98/60+$D98,0))</f>
        <v>0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6.2" thickBot="1" x14ac:dyDescent="0.35">
      <c r="A99" s="42" t="s">
        <v>53</v>
      </c>
      <c r="B99" s="26"/>
      <c r="C99" s="43">
        <f>SUM(C19:C98)</f>
        <v>0</v>
      </c>
      <c r="D99" s="44">
        <f>SUM(D19:D98)</f>
        <v>0</v>
      </c>
      <c r="E99" s="45">
        <f>SUM(E19:E98)</f>
        <v>0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</sheetData>
  <sheetProtection algorithmName="SHA-512" hashValue="mO713uSHCiX1cUMMK+eV2rB6SKpraTZ3U68W3x+/3REJT5uV+9/EBdFKxFSwdSPcGD9IsYASS5YRoLSKKKdaog==" saltValue="BBoYBANFTY15IAmJodSR6g==" spinCount="100000" sheet="1" objects="1" scenarios="1" selectLockedCells="1"/>
  <protectedRanges>
    <protectedRange sqref="C14:C15 B19:D98" name="Mitglieder"/>
  </protectedRanges>
  <dataConsolidate/>
  <mergeCells count="9">
    <mergeCell ref="B10:F10"/>
    <mergeCell ref="B11:F11"/>
    <mergeCell ref="B12:F12"/>
    <mergeCell ref="B4:F4"/>
    <mergeCell ref="B5:F5"/>
    <mergeCell ref="B6:F6"/>
    <mergeCell ref="B7:F7"/>
    <mergeCell ref="B8:F8"/>
    <mergeCell ref="B9:F9"/>
  </mergeCells>
  <dataValidations count="1">
    <dataValidation type="whole" operator="greaterThanOrEqual" allowBlank="1" showInputMessage="1" showErrorMessage="1" sqref="C19:D98">
      <formula1>0</formula1>
    </dataValidation>
  </dataValidations>
  <hyperlinks>
    <hyperlink ref="B11:F11" r:id="rId1" display="Am Ende des Projektes die Datei fristgerecht ausgefüllt an jeffrey.koenig@slrg-wil.ch senden."/>
  </hyperlink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Faktoren!$F$42:$F$52</xm:f>
          </x14:formula1>
          <xm:sqref>C15</xm:sqref>
        </x14:dataValidation>
        <x14:dataValidation type="list" allowBlank="1" showInputMessage="1" showErrorMessage="1">
          <x14:formula1>
            <xm:f>Faktoren!$A$42:$A$75</xm:f>
          </x14:formula1>
          <xm:sqref>B19:B98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="85" zoomScaleNormal="85" workbookViewId="0">
      <selection activeCell="D3" sqref="D3"/>
    </sheetView>
  </sheetViews>
  <sheetFormatPr baseColWidth="10" defaultRowHeight="14.4" x14ac:dyDescent="0.3"/>
  <cols>
    <col min="1" max="1" width="23.5546875" style="62" customWidth="1"/>
    <col min="2" max="21" width="10.33203125" style="62" customWidth="1"/>
    <col min="22" max="16384" width="11.5546875" style="62"/>
  </cols>
  <sheetData>
    <row r="1" spans="1:24" ht="24.75" customHeight="1" x14ac:dyDescent="0.45">
      <c r="A1" s="1"/>
      <c r="B1" s="60" t="s">
        <v>26</v>
      </c>
      <c r="C1" s="61"/>
      <c r="D1" s="61"/>
      <c r="E1" s="61"/>
      <c r="F1" s="61"/>
      <c r="G1" s="61"/>
      <c r="H1" s="61"/>
      <c r="I1" s="61"/>
      <c r="J1" s="61"/>
      <c r="K1" s="61"/>
      <c r="L1" s="60" t="s">
        <v>50</v>
      </c>
      <c r="M1" s="60"/>
      <c r="N1" s="60"/>
      <c r="O1" s="60"/>
      <c r="P1" s="60"/>
      <c r="Q1" s="60"/>
      <c r="R1" s="60"/>
      <c r="S1" s="60"/>
      <c r="T1" s="60"/>
      <c r="U1" s="60"/>
      <c r="V1" s="1"/>
      <c r="W1" s="1"/>
      <c r="X1" s="1"/>
    </row>
    <row r="2" spans="1:24" s="63" customFormat="1" ht="39.75" customHeight="1" x14ac:dyDescent="0.3">
      <c r="A2" s="2" t="s">
        <v>48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49</v>
      </c>
      <c r="G2" s="3" t="s">
        <v>42</v>
      </c>
      <c r="H2" s="3" t="s">
        <v>43</v>
      </c>
      <c r="I2" s="3" t="s">
        <v>44</v>
      </c>
      <c r="J2" s="3" t="s">
        <v>45</v>
      </c>
      <c r="K2" s="3" t="s">
        <v>46</v>
      </c>
      <c r="L2" s="3" t="s">
        <v>38</v>
      </c>
      <c r="M2" s="3" t="s">
        <v>39</v>
      </c>
      <c r="N2" s="3" t="s">
        <v>40</v>
      </c>
      <c r="O2" s="3" t="s">
        <v>41</v>
      </c>
      <c r="P2" s="3" t="s">
        <v>49</v>
      </c>
      <c r="Q2" s="3" t="s">
        <v>42</v>
      </c>
      <c r="R2" s="3" t="s">
        <v>43</v>
      </c>
      <c r="S2" s="3" t="s">
        <v>44</v>
      </c>
      <c r="T2" s="3" t="s">
        <v>45</v>
      </c>
      <c r="U2" s="3" t="s">
        <v>46</v>
      </c>
      <c r="V2" s="3"/>
      <c r="W2" s="3"/>
      <c r="X2" s="3"/>
    </row>
    <row r="3" spans="1:24" ht="20.100000000000001" customHeight="1" x14ac:dyDescent="0.3">
      <c r="A3" s="4" t="s">
        <v>4</v>
      </c>
      <c r="B3" s="8">
        <f>PRODUCT(B43,$G$43)</f>
        <v>2.8000000000000003</v>
      </c>
      <c r="C3" s="8">
        <f>PRODUCT(B43,$G$44)</f>
        <v>2.6880000000000002</v>
      </c>
      <c r="D3" s="8">
        <f>PRODUCT(B43,$G$45)</f>
        <v>2.5760000000000001</v>
      </c>
      <c r="E3" s="8">
        <f>PRODUCT(B43,$G$46)</f>
        <v>2.4640000000000004</v>
      </c>
      <c r="F3" s="8">
        <f>PRODUCT(B43,$G$47)</f>
        <v>2.3520000000000003</v>
      </c>
      <c r="G3" s="8">
        <f>PRODUCT(B43,$G$48)</f>
        <v>2.2400000000000002</v>
      </c>
      <c r="H3" s="8">
        <f>PRODUCT(B43,$G$49)</f>
        <v>2.3520000000000003</v>
      </c>
      <c r="I3" s="8">
        <f>PRODUCT(B43,$G$50)</f>
        <v>2.4640000000000004</v>
      </c>
      <c r="J3" s="8">
        <f>PRODUCT(B43,$G$51)</f>
        <v>2.5760000000000001</v>
      </c>
      <c r="K3" s="8">
        <f>PRODUCT(B43,$G$52)</f>
        <v>2.6880000000000002</v>
      </c>
      <c r="L3" s="8">
        <f>PRODUCT(C43,$G$43)</f>
        <v>0.08</v>
      </c>
      <c r="M3" s="8">
        <f>PRODUCT(C43,$G$44)</f>
        <v>7.6799999999999993E-2</v>
      </c>
      <c r="N3" s="8">
        <f>PRODUCT(C43,$G$45)</f>
        <v>7.3599999999999999E-2</v>
      </c>
      <c r="O3" s="8">
        <f>PRODUCT(C43,$G$46)</f>
        <v>7.0400000000000004E-2</v>
      </c>
      <c r="P3" s="8">
        <f>PRODUCT(C43,$G$47)</f>
        <v>6.720000000000001E-2</v>
      </c>
      <c r="Q3" s="8">
        <f>PRODUCT(C43,$G$48)</f>
        <v>6.4000000000000001E-2</v>
      </c>
      <c r="R3" s="8">
        <f>PRODUCT(C43,$G$49)</f>
        <v>6.720000000000001E-2</v>
      </c>
      <c r="S3" s="8">
        <f>PRODUCT(C43,$G$50)</f>
        <v>7.0400000000000004E-2</v>
      </c>
      <c r="T3" s="8">
        <f>PRODUCT(C43,$G$51)</f>
        <v>7.3599999999999999E-2</v>
      </c>
      <c r="U3" s="8">
        <f>PRODUCT(C43,$G$52)</f>
        <v>7.6799999999999993E-2</v>
      </c>
      <c r="V3" s="1"/>
      <c r="W3" s="1"/>
      <c r="X3" s="1"/>
    </row>
    <row r="4" spans="1:24" ht="20.100000000000001" customHeight="1" x14ac:dyDescent="0.3">
      <c r="A4" s="4" t="s">
        <v>22</v>
      </c>
      <c r="B4" s="8">
        <f t="shared" ref="B4:B35" si="0">PRODUCT(B44,$G$43)</f>
        <v>4</v>
      </c>
      <c r="C4" s="8">
        <f t="shared" ref="C4:C35" si="1">PRODUCT(B44,$G$44)</f>
        <v>3.84</v>
      </c>
      <c r="D4" s="8">
        <f t="shared" ref="D4:D35" si="2">PRODUCT(B44,$G$45)</f>
        <v>3.6799999999999997</v>
      </c>
      <c r="E4" s="8">
        <f t="shared" ref="E4:E35" si="3">PRODUCT(B44,$G$46)</f>
        <v>3.5200000000000005</v>
      </c>
      <c r="F4" s="8">
        <f t="shared" ref="F4:F35" si="4">PRODUCT(B44,$G$47)</f>
        <v>3.3600000000000003</v>
      </c>
      <c r="G4" s="8">
        <f t="shared" ref="G4:G35" si="5">PRODUCT(B44,$G$48)</f>
        <v>3.2</v>
      </c>
      <c r="H4" s="8">
        <f t="shared" ref="H4:H35" si="6">PRODUCT(B44,$G$49)</f>
        <v>3.3600000000000003</v>
      </c>
      <c r="I4" s="8">
        <f t="shared" ref="I4:I35" si="7">PRODUCT(B44,$G$50)</f>
        <v>3.5200000000000005</v>
      </c>
      <c r="J4" s="8">
        <f t="shared" ref="J4:J35" si="8">PRODUCT(B44,$G$51)</f>
        <v>3.6799999999999997</v>
      </c>
      <c r="K4" s="8">
        <f t="shared" ref="K4:K35" si="9">PRODUCT(B44,$G$52)</f>
        <v>3.84</v>
      </c>
      <c r="L4" s="8">
        <f t="shared" ref="L4:L35" si="10">PRODUCT(C44,$G$43)</f>
        <v>0.8</v>
      </c>
      <c r="M4" s="8">
        <f t="shared" ref="M4:M35" si="11">PRODUCT(C44,$G$44)</f>
        <v>0.76800000000000002</v>
      </c>
      <c r="N4" s="8">
        <f t="shared" ref="N4:N35" si="12">PRODUCT(C44,$G$45)</f>
        <v>0.73599999999999999</v>
      </c>
      <c r="O4" s="8">
        <f t="shared" ref="O4:O35" si="13">PRODUCT(C44,$G$46)</f>
        <v>0.70400000000000007</v>
      </c>
      <c r="P4" s="8">
        <f t="shared" ref="P4:P35" si="14">PRODUCT(C44,$G$47)</f>
        <v>0.67200000000000004</v>
      </c>
      <c r="Q4" s="8">
        <f t="shared" ref="Q4:Q35" si="15">PRODUCT(C44,$G$48)</f>
        <v>0.64</v>
      </c>
      <c r="R4" s="8">
        <f t="shared" ref="R4:R35" si="16">PRODUCT(C44,$G$49)</f>
        <v>0.67200000000000004</v>
      </c>
      <c r="S4" s="8">
        <f t="shared" ref="S4:S35" si="17">PRODUCT(C44,$G$50)</f>
        <v>0.70400000000000007</v>
      </c>
      <c r="T4" s="8">
        <f t="shared" ref="T4:T35" si="18">PRODUCT(C44,$G$51)</f>
        <v>0.73599999999999999</v>
      </c>
      <c r="U4" s="8">
        <f t="shared" ref="U4:U35" si="19">PRODUCT(C44,$G$52)</f>
        <v>0.76800000000000002</v>
      </c>
      <c r="V4" s="1"/>
      <c r="W4" s="1"/>
      <c r="X4" s="1"/>
    </row>
    <row r="5" spans="1:24" ht="20.100000000000001" customHeight="1" x14ac:dyDescent="0.3">
      <c r="A5" s="4" t="s">
        <v>20</v>
      </c>
      <c r="B5" s="8">
        <f t="shared" si="0"/>
        <v>5</v>
      </c>
      <c r="C5" s="8">
        <f t="shared" si="1"/>
        <v>4.8</v>
      </c>
      <c r="D5" s="8">
        <f t="shared" si="2"/>
        <v>4.5999999999999996</v>
      </c>
      <c r="E5" s="8">
        <f t="shared" si="3"/>
        <v>4.4000000000000004</v>
      </c>
      <c r="F5" s="8">
        <f t="shared" si="4"/>
        <v>4.2</v>
      </c>
      <c r="G5" s="8">
        <f t="shared" si="5"/>
        <v>4</v>
      </c>
      <c r="H5" s="8">
        <f t="shared" si="6"/>
        <v>4.2</v>
      </c>
      <c r="I5" s="8">
        <f t="shared" si="7"/>
        <v>4.4000000000000004</v>
      </c>
      <c r="J5" s="8">
        <f t="shared" si="8"/>
        <v>4.5999999999999996</v>
      </c>
      <c r="K5" s="8">
        <f t="shared" si="9"/>
        <v>4.8</v>
      </c>
      <c r="L5" s="8">
        <f t="shared" si="10"/>
        <v>0.33374999999999999</v>
      </c>
      <c r="M5" s="8">
        <f t="shared" si="11"/>
        <v>0.32040000000000002</v>
      </c>
      <c r="N5" s="8">
        <f t="shared" si="12"/>
        <v>0.30704999999999999</v>
      </c>
      <c r="O5" s="8">
        <f t="shared" si="13"/>
        <v>0.29370000000000002</v>
      </c>
      <c r="P5" s="8">
        <f t="shared" si="14"/>
        <v>0.28035000000000004</v>
      </c>
      <c r="Q5" s="8">
        <f t="shared" si="15"/>
        <v>0.26700000000000002</v>
      </c>
      <c r="R5" s="8">
        <f t="shared" si="16"/>
        <v>0.28035000000000004</v>
      </c>
      <c r="S5" s="8">
        <f t="shared" si="17"/>
        <v>0.29370000000000002</v>
      </c>
      <c r="T5" s="8">
        <f t="shared" si="18"/>
        <v>0.30704999999999999</v>
      </c>
      <c r="U5" s="8">
        <f t="shared" si="19"/>
        <v>0.32040000000000002</v>
      </c>
      <c r="V5" s="1"/>
      <c r="W5" s="1"/>
      <c r="X5" s="1"/>
    </row>
    <row r="6" spans="1:24" ht="20.100000000000001" customHeight="1" x14ac:dyDescent="0.3">
      <c r="A6" s="4" t="s">
        <v>23</v>
      </c>
      <c r="B6" s="8">
        <f t="shared" si="0"/>
        <v>2</v>
      </c>
      <c r="C6" s="8">
        <f t="shared" si="1"/>
        <v>1.92</v>
      </c>
      <c r="D6" s="8">
        <f t="shared" si="2"/>
        <v>1.8399999999999999</v>
      </c>
      <c r="E6" s="8">
        <f t="shared" si="3"/>
        <v>1.7600000000000002</v>
      </c>
      <c r="F6" s="8">
        <f t="shared" si="4"/>
        <v>1.6800000000000002</v>
      </c>
      <c r="G6" s="8">
        <f t="shared" si="5"/>
        <v>1.6</v>
      </c>
      <c r="H6" s="8">
        <f t="shared" si="6"/>
        <v>1.6800000000000002</v>
      </c>
      <c r="I6" s="8">
        <f t="shared" si="7"/>
        <v>1.7600000000000002</v>
      </c>
      <c r="J6" s="8">
        <f t="shared" si="8"/>
        <v>1.8399999999999999</v>
      </c>
      <c r="K6" s="8">
        <f t="shared" si="9"/>
        <v>1.92</v>
      </c>
      <c r="L6" s="8">
        <f t="shared" si="10"/>
        <v>0.1</v>
      </c>
      <c r="M6" s="8">
        <f t="shared" si="11"/>
        <v>9.6000000000000002E-2</v>
      </c>
      <c r="N6" s="8">
        <f t="shared" si="12"/>
        <v>9.1999999999999998E-2</v>
      </c>
      <c r="O6" s="8">
        <f t="shared" si="13"/>
        <v>8.8000000000000009E-2</v>
      </c>
      <c r="P6" s="8">
        <f t="shared" si="14"/>
        <v>8.4000000000000005E-2</v>
      </c>
      <c r="Q6" s="8">
        <f t="shared" si="15"/>
        <v>0.08</v>
      </c>
      <c r="R6" s="8">
        <f t="shared" si="16"/>
        <v>8.4000000000000005E-2</v>
      </c>
      <c r="S6" s="8">
        <f t="shared" si="17"/>
        <v>8.8000000000000009E-2</v>
      </c>
      <c r="T6" s="8">
        <f t="shared" si="18"/>
        <v>9.1999999999999998E-2</v>
      </c>
      <c r="U6" s="8">
        <f t="shared" si="19"/>
        <v>9.6000000000000002E-2</v>
      </c>
      <c r="V6" s="1"/>
      <c r="W6" s="1"/>
      <c r="X6" s="1"/>
    </row>
    <row r="7" spans="1:24" ht="20.100000000000001" customHeight="1" x14ac:dyDescent="0.3">
      <c r="A7" s="4" t="s">
        <v>21</v>
      </c>
      <c r="B7" s="8">
        <f t="shared" si="0"/>
        <v>2.8000000000000003</v>
      </c>
      <c r="C7" s="8">
        <f t="shared" si="1"/>
        <v>2.6880000000000002</v>
      </c>
      <c r="D7" s="8">
        <f t="shared" si="2"/>
        <v>2.5760000000000001</v>
      </c>
      <c r="E7" s="8">
        <f t="shared" si="3"/>
        <v>2.4640000000000004</v>
      </c>
      <c r="F7" s="8">
        <f t="shared" si="4"/>
        <v>2.3520000000000003</v>
      </c>
      <c r="G7" s="8">
        <f t="shared" si="5"/>
        <v>2.2400000000000002</v>
      </c>
      <c r="H7" s="8">
        <f t="shared" si="6"/>
        <v>2.3520000000000003</v>
      </c>
      <c r="I7" s="8">
        <f t="shared" si="7"/>
        <v>2.4640000000000004</v>
      </c>
      <c r="J7" s="8">
        <f t="shared" si="8"/>
        <v>2.5760000000000001</v>
      </c>
      <c r="K7" s="8">
        <f t="shared" si="9"/>
        <v>2.6880000000000002</v>
      </c>
      <c r="L7" s="8">
        <f t="shared" si="10"/>
        <v>0.56000000000000005</v>
      </c>
      <c r="M7" s="8">
        <f t="shared" si="11"/>
        <v>0.53759999999999997</v>
      </c>
      <c r="N7" s="8">
        <f t="shared" si="12"/>
        <v>0.51519999999999999</v>
      </c>
      <c r="O7" s="8">
        <f t="shared" si="13"/>
        <v>0.49280000000000007</v>
      </c>
      <c r="P7" s="8">
        <f t="shared" si="14"/>
        <v>0.47040000000000004</v>
      </c>
      <c r="Q7" s="8">
        <f t="shared" si="15"/>
        <v>0.44800000000000001</v>
      </c>
      <c r="R7" s="8">
        <f t="shared" si="16"/>
        <v>0.47040000000000004</v>
      </c>
      <c r="S7" s="8">
        <f t="shared" si="17"/>
        <v>0.49280000000000007</v>
      </c>
      <c r="T7" s="8">
        <f t="shared" si="18"/>
        <v>0.51519999999999999</v>
      </c>
      <c r="U7" s="8">
        <f t="shared" si="19"/>
        <v>0.53759999999999997</v>
      </c>
      <c r="V7" s="1"/>
      <c r="W7" s="1"/>
      <c r="X7" s="1"/>
    </row>
    <row r="8" spans="1:24" ht="20.100000000000001" customHeight="1" x14ac:dyDescent="0.3">
      <c r="A8" s="4" t="s">
        <v>16</v>
      </c>
      <c r="B8" s="8">
        <f t="shared" si="0"/>
        <v>2.8000000000000003</v>
      </c>
      <c r="C8" s="8">
        <f t="shared" si="1"/>
        <v>2.6880000000000002</v>
      </c>
      <c r="D8" s="8">
        <f t="shared" si="2"/>
        <v>2.5760000000000001</v>
      </c>
      <c r="E8" s="8">
        <f t="shared" si="3"/>
        <v>2.4640000000000004</v>
      </c>
      <c r="F8" s="8">
        <f t="shared" si="4"/>
        <v>2.3520000000000003</v>
      </c>
      <c r="G8" s="8">
        <f t="shared" si="5"/>
        <v>2.2400000000000002</v>
      </c>
      <c r="H8" s="8">
        <f t="shared" si="6"/>
        <v>2.3520000000000003</v>
      </c>
      <c r="I8" s="8">
        <f t="shared" si="7"/>
        <v>2.4640000000000004</v>
      </c>
      <c r="J8" s="8">
        <f t="shared" si="8"/>
        <v>2.5760000000000001</v>
      </c>
      <c r="K8" s="8">
        <f t="shared" si="9"/>
        <v>2.6880000000000002</v>
      </c>
      <c r="L8" s="8">
        <f t="shared" si="10"/>
        <v>0.16500000000000001</v>
      </c>
      <c r="M8" s="8">
        <f t="shared" si="11"/>
        <v>0.15840000000000001</v>
      </c>
      <c r="N8" s="8">
        <f t="shared" si="12"/>
        <v>0.15179999999999999</v>
      </c>
      <c r="O8" s="8">
        <f t="shared" si="13"/>
        <v>0.14520000000000002</v>
      </c>
      <c r="P8" s="8">
        <f t="shared" si="14"/>
        <v>0.1386</v>
      </c>
      <c r="Q8" s="8">
        <f t="shared" si="15"/>
        <v>0.13200000000000001</v>
      </c>
      <c r="R8" s="8">
        <f t="shared" si="16"/>
        <v>0.1386</v>
      </c>
      <c r="S8" s="8">
        <f t="shared" si="17"/>
        <v>0.14520000000000002</v>
      </c>
      <c r="T8" s="8">
        <f t="shared" si="18"/>
        <v>0.15179999999999999</v>
      </c>
      <c r="U8" s="8">
        <f t="shared" si="19"/>
        <v>0.15840000000000001</v>
      </c>
      <c r="V8" s="1"/>
      <c r="W8" s="1"/>
      <c r="X8" s="1"/>
    </row>
    <row r="9" spans="1:24" ht="20.100000000000001" customHeight="1" x14ac:dyDescent="0.3">
      <c r="A9" s="4" t="s">
        <v>36</v>
      </c>
      <c r="B9" s="8">
        <f t="shared" si="0"/>
        <v>2</v>
      </c>
      <c r="C9" s="8">
        <f t="shared" si="1"/>
        <v>1.92</v>
      </c>
      <c r="D9" s="8">
        <f t="shared" si="2"/>
        <v>1.8399999999999999</v>
      </c>
      <c r="E9" s="8">
        <f t="shared" si="3"/>
        <v>1.7600000000000002</v>
      </c>
      <c r="F9" s="8">
        <f t="shared" si="4"/>
        <v>1.6800000000000002</v>
      </c>
      <c r="G9" s="8">
        <f t="shared" si="5"/>
        <v>1.6</v>
      </c>
      <c r="H9" s="8">
        <f t="shared" si="6"/>
        <v>1.6800000000000002</v>
      </c>
      <c r="I9" s="8">
        <f t="shared" si="7"/>
        <v>1.7600000000000002</v>
      </c>
      <c r="J9" s="8">
        <f t="shared" si="8"/>
        <v>1.8399999999999999</v>
      </c>
      <c r="K9" s="8">
        <f t="shared" si="9"/>
        <v>1.92</v>
      </c>
      <c r="L9" s="8"/>
      <c r="M9" s="8"/>
      <c r="N9" s="8"/>
      <c r="O9" s="8"/>
      <c r="P9" s="8"/>
      <c r="Q9" s="8"/>
      <c r="R9" s="8"/>
      <c r="S9" s="8"/>
      <c r="T9" s="8"/>
      <c r="U9" s="8"/>
      <c r="V9" s="1"/>
      <c r="W9" s="1"/>
      <c r="X9" s="1"/>
    </row>
    <row r="10" spans="1:24" s="64" customFormat="1" ht="20.100000000000001" customHeight="1" x14ac:dyDescent="0.3">
      <c r="A10" s="4" t="s">
        <v>19</v>
      </c>
      <c r="B10" s="8">
        <f t="shared" si="0"/>
        <v>2</v>
      </c>
      <c r="C10" s="8">
        <f t="shared" si="1"/>
        <v>1.92</v>
      </c>
      <c r="D10" s="8">
        <f t="shared" si="2"/>
        <v>1.8399999999999999</v>
      </c>
      <c r="E10" s="8">
        <f t="shared" si="3"/>
        <v>1.7600000000000002</v>
      </c>
      <c r="F10" s="8">
        <f t="shared" si="4"/>
        <v>1.6800000000000002</v>
      </c>
      <c r="G10" s="8">
        <f t="shared" si="5"/>
        <v>1.6</v>
      </c>
      <c r="H10" s="8">
        <f t="shared" si="6"/>
        <v>1.6800000000000002</v>
      </c>
      <c r="I10" s="8">
        <f t="shared" si="7"/>
        <v>1.7600000000000002</v>
      </c>
      <c r="J10" s="8">
        <f t="shared" si="8"/>
        <v>1.8399999999999999</v>
      </c>
      <c r="K10" s="8">
        <f t="shared" si="9"/>
        <v>1.92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5"/>
      <c r="W10" s="5"/>
      <c r="X10" s="5"/>
    </row>
    <row r="11" spans="1:24" ht="45" customHeight="1" x14ac:dyDescent="0.3">
      <c r="A11" s="6" t="s">
        <v>47</v>
      </c>
      <c r="B11" s="8">
        <f t="shared" si="0"/>
        <v>1</v>
      </c>
      <c r="C11" s="8">
        <f t="shared" si="1"/>
        <v>0.96</v>
      </c>
      <c r="D11" s="8">
        <f t="shared" si="2"/>
        <v>0.91999999999999993</v>
      </c>
      <c r="E11" s="8">
        <f t="shared" si="3"/>
        <v>0.88000000000000012</v>
      </c>
      <c r="F11" s="8">
        <f t="shared" si="4"/>
        <v>0.84000000000000008</v>
      </c>
      <c r="G11" s="8">
        <f t="shared" si="5"/>
        <v>0.8</v>
      </c>
      <c r="H11" s="8">
        <f t="shared" si="6"/>
        <v>0.84000000000000008</v>
      </c>
      <c r="I11" s="8">
        <f t="shared" si="7"/>
        <v>0.88000000000000012</v>
      </c>
      <c r="J11" s="8">
        <f t="shared" si="8"/>
        <v>0.91999999999999993</v>
      </c>
      <c r="K11" s="8">
        <f t="shared" si="9"/>
        <v>0.96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1"/>
      <c r="W11" s="1"/>
      <c r="X11" s="1"/>
    </row>
    <row r="12" spans="1:24" ht="20.100000000000001" customHeight="1" x14ac:dyDescent="0.3">
      <c r="A12" s="4" t="s">
        <v>24</v>
      </c>
      <c r="B12" s="8">
        <f t="shared" si="0"/>
        <v>1.4000000000000001</v>
      </c>
      <c r="C12" s="8">
        <f t="shared" si="1"/>
        <v>1.3440000000000001</v>
      </c>
      <c r="D12" s="8">
        <f t="shared" si="2"/>
        <v>1.288</v>
      </c>
      <c r="E12" s="8">
        <f t="shared" si="3"/>
        <v>1.2320000000000002</v>
      </c>
      <c r="F12" s="8">
        <f t="shared" si="4"/>
        <v>1.1760000000000002</v>
      </c>
      <c r="G12" s="8">
        <f t="shared" si="5"/>
        <v>1.1200000000000001</v>
      </c>
      <c r="H12" s="8">
        <f t="shared" si="6"/>
        <v>1.1760000000000002</v>
      </c>
      <c r="I12" s="8">
        <f t="shared" si="7"/>
        <v>1.2320000000000002</v>
      </c>
      <c r="J12" s="8">
        <f t="shared" si="8"/>
        <v>1.288</v>
      </c>
      <c r="K12" s="8">
        <f t="shared" si="9"/>
        <v>1.3440000000000001</v>
      </c>
      <c r="L12" s="8">
        <f t="shared" ref="L12" si="20">PRODUCT(C52,$G$43)</f>
        <v>0.35000000000000003</v>
      </c>
      <c r="M12" s="8">
        <f t="shared" ref="M12" si="21">PRODUCT(C52,$G$44)</f>
        <v>0.33600000000000002</v>
      </c>
      <c r="N12" s="8">
        <f t="shared" ref="N12" si="22">PRODUCT(C52,$G$45)</f>
        <v>0.32200000000000001</v>
      </c>
      <c r="O12" s="8">
        <f t="shared" ref="O12" si="23">PRODUCT(C52,$G$46)</f>
        <v>0.30800000000000005</v>
      </c>
      <c r="P12" s="8">
        <f t="shared" ref="P12" si="24">PRODUCT(C52,$G$47)</f>
        <v>0.29400000000000004</v>
      </c>
      <c r="Q12" s="8">
        <f t="shared" ref="Q12" si="25">PRODUCT(C52,$G$48)</f>
        <v>0.28000000000000003</v>
      </c>
      <c r="R12" s="8">
        <f t="shared" ref="R12" si="26">PRODUCT(C52,$G$49)</f>
        <v>0.29400000000000004</v>
      </c>
      <c r="S12" s="8">
        <f t="shared" ref="S12" si="27">PRODUCT(C52,$G$50)</f>
        <v>0.30800000000000005</v>
      </c>
      <c r="T12" s="8">
        <f t="shared" ref="T12" si="28">PRODUCT(C52,$G$51)</f>
        <v>0.32200000000000001</v>
      </c>
      <c r="U12" s="8">
        <f t="shared" ref="U12" si="29">PRODUCT(C52,$G$52)</f>
        <v>0.33600000000000002</v>
      </c>
      <c r="V12" s="1"/>
      <c r="W12" s="1"/>
      <c r="X12" s="1"/>
    </row>
    <row r="13" spans="1:24" ht="20.100000000000001" customHeight="1" x14ac:dyDescent="0.3">
      <c r="A13" s="4" t="s">
        <v>25</v>
      </c>
      <c r="B13" s="8">
        <f t="shared" si="0"/>
        <v>2.4</v>
      </c>
      <c r="C13" s="8">
        <f t="shared" si="1"/>
        <v>2.3039999999999998</v>
      </c>
      <c r="D13" s="8">
        <f t="shared" si="2"/>
        <v>2.2079999999999997</v>
      </c>
      <c r="E13" s="8">
        <f t="shared" si="3"/>
        <v>2.1120000000000001</v>
      </c>
      <c r="F13" s="8">
        <f t="shared" si="4"/>
        <v>2.016</v>
      </c>
      <c r="G13" s="8">
        <f t="shared" si="5"/>
        <v>1.92</v>
      </c>
      <c r="H13" s="8">
        <f t="shared" si="6"/>
        <v>2.016</v>
      </c>
      <c r="I13" s="8">
        <f t="shared" si="7"/>
        <v>2.1120000000000001</v>
      </c>
      <c r="J13" s="8">
        <f t="shared" si="8"/>
        <v>2.2079999999999997</v>
      </c>
      <c r="K13" s="8">
        <f t="shared" si="9"/>
        <v>2.3039999999999998</v>
      </c>
      <c r="L13" s="8">
        <f t="shared" si="10"/>
        <v>0.48</v>
      </c>
      <c r="M13" s="8">
        <f t="shared" si="11"/>
        <v>0.46079999999999999</v>
      </c>
      <c r="N13" s="8">
        <f t="shared" si="12"/>
        <v>0.44159999999999999</v>
      </c>
      <c r="O13" s="8">
        <f t="shared" si="13"/>
        <v>0.42240000000000005</v>
      </c>
      <c r="P13" s="8">
        <f t="shared" si="14"/>
        <v>0.4032</v>
      </c>
      <c r="Q13" s="8">
        <f t="shared" si="15"/>
        <v>0.38400000000000001</v>
      </c>
      <c r="R13" s="8">
        <f t="shared" si="16"/>
        <v>0.4032</v>
      </c>
      <c r="S13" s="8">
        <f t="shared" si="17"/>
        <v>0.42240000000000005</v>
      </c>
      <c r="T13" s="8">
        <f t="shared" si="18"/>
        <v>0.44159999999999999</v>
      </c>
      <c r="U13" s="8">
        <f t="shared" si="19"/>
        <v>0.46079999999999999</v>
      </c>
      <c r="V13" s="1"/>
      <c r="W13" s="1"/>
      <c r="X13" s="1"/>
    </row>
    <row r="14" spans="1:24" ht="20.100000000000001" customHeight="1" x14ac:dyDescent="0.3">
      <c r="A14" s="4" t="s">
        <v>3</v>
      </c>
      <c r="B14" s="8">
        <f t="shared" si="0"/>
        <v>3.3600000000000003</v>
      </c>
      <c r="C14" s="8">
        <f t="shared" si="1"/>
        <v>3.2256</v>
      </c>
      <c r="D14" s="8">
        <f t="shared" si="2"/>
        <v>3.0912000000000002</v>
      </c>
      <c r="E14" s="8">
        <f t="shared" si="3"/>
        <v>2.9568000000000003</v>
      </c>
      <c r="F14" s="8">
        <f t="shared" si="4"/>
        <v>2.8224000000000005</v>
      </c>
      <c r="G14" s="8">
        <f t="shared" si="5"/>
        <v>2.6880000000000002</v>
      </c>
      <c r="H14" s="8">
        <f t="shared" si="6"/>
        <v>2.8224000000000005</v>
      </c>
      <c r="I14" s="8">
        <f t="shared" si="7"/>
        <v>2.9568000000000003</v>
      </c>
      <c r="J14" s="8">
        <f t="shared" si="8"/>
        <v>3.0912000000000002</v>
      </c>
      <c r="K14" s="8">
        <f t="shared" si="9"/>
        <v>3.2256</v>
      </c>
      <c r="L14" s="8">
        <f t="shared" si="10"/>
        <v>0.56000000000000005</v>
      </c>
      <c r="M14" s="8">
        <f t="shared" si="11"/>
        <v>0.53759999999999997</v>
      </c>
      <c r="N14" s="8">
        <f t="shared" si="12"/>
        <v>0.51519999999999999</v>
      </c>
      <c r="O14" s="8">
        <f t="shared" si="13"/>
        <v>0.49280000000000007</v>
      </c>
      <c r="P14" s="8">
        <f t="shared" si="14"/>
        <v>0.47040000000000004</v>
      </c>
      <c r="Q14" s="8">
        <f t="shared" si="15"/>
        <v>0.44800000000000001</v>
      </c>
      <c r="R14" s="8">
        <f t="shared" si="16"/>
        <v>0.47040000000000004</v>
      </c>
      <c r="S14" s="8">
        <f t="shared" si="17"/>
        <v>0.49280000000000007</v>
      </c>
      <c r="T14" s="8">
        <f t="shared" si="18"/>
        <v>0.51519999999999999</v>
      </c>
      <c r="U14" s="8">
        <f t="shared" si="19"/>
        <v>0.53759999999999997</v>
      </c>
      <c r="V14" s="1"/>
      <c r="W14" s="1"/>
      <c r="X14" s="1"/>
    </row>
    <row r="15" spans="1:24" ht="20.100000000000001" customHeight="1" x14ac:dyDescent="0.3">
      <c r="A15" s="4" t="s">
        <v>1</v>
      </c>
      <c r="B15" s="8">
        <f t="shared" si="0"/>
        <v>5</v>
      </c>
      <c r="C15" s="8">
        <f t="shared" si="1"/>
        <v>4.8</v>
      </c>
      <c r="D15" s="8">
        <f t="shared" si="2"/>
        <v>4.5999999999999996</v>
      </c>
      <c r="E15" s="8">
        <f t="shared" si="3"/>
        <v>4.4000000000000004</v>
      </c>
      <c r="F15" s="8">
        <f t="shared" si="4"/>
        <v>4.2</v>
      </c>
      <c r="G15" s="8">
        <f t="shared" si="5"/>
        <v>4</v>
      </c>
      <c r="H15" s="8">
        <f t="shared" si="6"/>
        <v>4.2</v>
      </c>
      <c r="I15" s="8">
        <f t="shared" si="7"/>
        <v>4.4000000000000004</v>
      </c>
      <c r="J15" s="8">
        <f t="shared" si="8"/>
        <v>4.5999999999999996</v>
      </c>
      <c r="K15" s="8">
        <f t="shared" si="9"/>
        <v>4.8</v>
      </c>
      <c r="L15" s="8">
        <f t="shared" si="10"/>
        <v>0.45499999999999996</v>
      </c>
      <c r="M15" s="8">
        <f t="shared" si="11"/>
        <v>0.43679999999999997</v>
      </c>
      <c r="N15" s="8">
        <f t="shared" si="12"/>
        <v>0.41859999999999997</v>
      </c>
      <c r="O15" s="8">
        <f t="shared" si="13"/>
        <v>0.40040000000000003</v>
      </c>
      <c r="P15" s="8">
        <f t="shared" si="14"/>
        <v>0.38219999999999998</v>
      </c>
      <c r="Q15" s="8">
        <f t="shared" si="15"/>
        <v>0.36399999999999999</v>
      </c>
      <c r="R15" s="8">
        <f t="shared" si="16"/>
        <v>0.38219999999999998</v>
      </c>
      <c r="S15" s="8">
        <f t="shared" si="17"/>
        <v>0.40040000000000003</v>
      </c>
      <c r="T15" s="8">
        <f t="shared" si="18"/>
        <v>0.41859999999999997</v>
      </c>
      <c r="U15" s="8">
        <f t="shared" si="19"/>
        <v>0.43679999999999997</v>
      </c>
      <c r="V15" s="1"/>
      <c r="W15" s="1"/>
      <c r="X15" s="1"/>
    </row>
    <row r="16" spans="1:24" ht="20.100000000000001" customHeight="1" x14ac:dyDescent="0.3">
      <c r="A16" s="4" t="s">
        <v>12</v>
      </c>
      <c r="B16" s="8">
        <f t="shared" si="0"/>
        <v>2.8000000000000003</v>
      </c>
      <c r="C16" s="8">
        <f t="shared" si="1"/>
        <v>2.6880000000000002</v>
      </c>
      <c r="D16" s="8">
        <f t="shared" si="2"/>
        <v>2.5760000000000001</v>
      </c>
      <c r="E16" s="8">
        <f t="shared" si="3"/>
        <v>2.4640000000000004</v>
      </c>
      <c r="F16" s="8">
        <f t="shared" si="4"/>
        <v>2.3520000000000003</v>
      </c>
      <c r="G16" s="8">
        <f t="shared" si="5"/>
        <v>2.2400000000000002</v>
      </c>
      <c r="H16" s="8">
        <f t="shared" si="6"/>
        <v>2.3520000000000003</v>
      </c>
      <c r="I16" s="8">
        <f t="shared" si="7"/>
        <v>2.4640000000000004</v>
      </c>
      <c r="J16" s="8">
        <f t="shared" si="8"/>
        <v>2.5760000000000001</v>
      </c>
      <c r="K16" s="8">
        <f t="shared" si="9"/>
        <v>2.6880000000000002</v>
      </c>
      <c r="L16" s="8">
        <f t="shared" si="10"/>
        <v>0.16500000000000001</v>
      </c>
      <c r="M16" s="8">
        <f t="shared" si="11"/>
        <v>0.15840000000000001</v>
      </c>
      <c r="N16" s="8">
        <f t="shared" si="12"/>
        <v>0.15179999999999999</v>
      </c>
      <c r="O16" s="8">
        <f t="shared" si="13"/>
        <v>0.14520000000000002</v>
      </c>
      <c r="P16" s="8">
        <f t="shared" si="14"/>
        <v>0.1386</v>
      </c>
      <c r="Q16" s="8">
        <f t="shared" si="15"/>
        <v>0.13200000000000001</v>
      </c>
      <c r="R16" s="8">
        <f t="shared" si="16"/>
        <v>0.1386</v>
      </c>
      <c r="S16" s="8">
        <f t="shared" si="17"/>
        <v>0.14520000000000002</v>
      </c>
      <c r="T16" s="8">
        <f t="shared" si="18"/>
        <v>0.15179999999999999</v>
      </c>
      <c r="U16" s="8">
        <f t="shared" si="19"/>
        <v>0.15840000000000001</v>
      </c>
      <c r="V16" s="1"/>
      <c r="W16" s="1"/>
      <c r="X16" s="1"/>
    </row>
    <row r="17" spans="1:24" ht="20.100000000000001" customHeight="1" x14ac:dyDescent="0.3">
      <c r="A17" s="4" t="s">
        <v>15</v>
      </c>
      <c r="B17" s="8">
        <f t="shared" si="0"/>
        <v>1.6</v>
      </c>
      <c r="C17" s="8">
        <f t="shared" si="1"/>
        <v>1.536</v>
      </c>
      <c r="D17" s="8">
        <f t="shared" si="2"/>
        <v>1.472</v>
      </c>
      <c r="E17" s="8">
        <f t="shared" si="3"/>
        <v>1.4080000000000001</v>
      </c>
      <c r="F17" s="8">
        <f t="shared" si="4"/>
        <v>1.3440000000000001</v>
      </c>
      <c r="G17" s="8">
        <f t="shared" si="5"/>
        <v>1.28</v>
      </c>
      <c r="H17" s="8">
        <f t="shared" si="6"/>
        <v>1.3440000000000001</v>
      </c>
      <c r="I17" s="8">
        <f t="shared" si="7"/>
        <v>1.4080000000000001</v>
      </c>
      <c r="J17" s="8">
        <f t="shared" si="8"/>
        <v>1.472</v>
      </c>
      <c r="K17" s="8">
        <f t="shared" si="9"/>
        <v>1.536</v>
      </c>
      <c r="L17" s="8">
        <f t="shared" si="10"/>
        <v>0.13375000000000001</v>
      </c>
      <c r="M17" s="8">
        <f t="shared" si="11"/>
        <v>0.12839999999999999</v>
      </c>
      <c r="N17" s="8">
        <f t="shared" si="12"/>
        <v>0.12304999999999999</v>
      </c>
      <c r="O17" s="8">
        <f t="shared" si="13"/>
        <v>0.11770000000000001</v>
      </c>
      <c r="P17" s="8">
        <f t="shared" si="14"/>
        <v>0.11235000000000001</v>
      </c>
      <c r="Q17" s="8">
        <f t="shared" si="15"/>
        <v>0.107</v>
      </c>
      <c r="R17" s="8">
        <f t="shared" si="16"/>
        <v>0.11235000000000001</v>
      </c>
      <c r="S17" s="8">
        <f t="shared" si="17"/>
        <v>0.11770000000000001</v>
      </c>
      <c r="T17" s="8">
        <f t="shared" si="18"/>
        <v>0.12304999999999999</v>
      </c>
      <c r="U17" s="8">
        <f t="shared" si="19"/>
        <v>0.12839999999999999</v>
      </c>
      <c r="V17" s="1"/>
      <c r="W17" s="1"/>
      <c r="X17" s="1"/>
    </row>
    <row r="18" spans="1:24" ht="20.100000000000001" customHeight="1" x14ac:dyDescent="0.3">
      <c r="A18" s="4" t="s">
        <v>2</v>
      </c>
      <c r="B18" s="8">
        <f t="shared" si="0"/>
        <v>5</v>
      </c>
      <c r="C18" s="8">
        <f t="shared" si="1"/>
        <v>4.8</v>
      </c>
      <c r="D18" s="8">
        <f t="shared" si="2"/>
        <v>4.5999999999999996</v>
      </c>
      <c r="E18" s="8">
        <f t="shared" si="3"/>
        <v>4.4000000000000004</v>
      </c>
      <c r="F18" s="8">
        <f t="shared" si="4"/>
        <v>4.2</v>
      </c>
      <c r="G18" s="8">
        <f t="shared" si="5"/>
        <v>4</v>
      </c>
      <c r="H18" s="8">
        <f t="shared" si="6"/>
        <v>4.2</v>
      </c>
      <c r="I18" s="8">
        <f t="shared" si="7"/>
        <v>4.4000000000000004</v>
      </c>
      <c r="J18" s="8">
        <f t="shared" si="8"/>
        <v>4.5999999999999996</v>
      </c>
      <c r="K18" s="8">
        <f t="shared" si="9"/>
        <v>4.8</v>
      </c>
      <c r="L18" s="8">
        <f t="shared" si="10"/>
        <v>0.20875000000000002</v>
      </c>
      <c r="M18" s="8">
        <f t="shared" si="11"/>
        <v>0.20039999999999999</v>
      </c>
      <c r="N18" s="8">
        <f t="shared" si="12"/>
        <v>0.19205</v>
      </c>
      <c r="O18" s="8">
        <f t="shared" si="13"/>
        <v>0.18370000000000003</v>
      </c>
      <c r="P18" s="8">
        <f t="shared" si="14"/>
        <v>0.17535000000000001</v>
      </c>
      <c r="Q18" s="8">
        <f t="shared" si="15"/>
        <v>0.16700000000000001</v>
      </c>
      <c r="R18" s="8">
        <f t="shared" si="16"/>
        <v>0.17535000000000001</v>
      </c>
      <c r="S18" s="8">
        <f t="shared" si="17"/>
        <v>0.18370000000000003</v>
      </c>
      <c r="T18" s="8">
        <f t="shared" si="18"/>
        <v>0.19205</v>
      </c>
      <c r="U18" s="8">
        <f t="shared" si="19"/>
        <v>0.20039999999999999</v>
      </c>
      <c r="V18" s="1"/>
      <c r="W18" s="1"/>
      <c r="X18" s="1"/>
    </row>
    <row r="19" spans="1:24" ht="20.100000000000001" customHeight="1" x14ac:dyDescent="0.3">
      <c r="A19" s="4" t="s">
        <v>13</v>
      </c>
      <c r="B19" s="8">
        <f t="shared" si="0"/>
        <v>1.4000000000000001</v>
      </c>
      <c r="C19" s="8">
        <f t="shared" si="1"/>
        <v>1.3440000000000001</v>
      </c>
      <c r="D19" s="8">
        <f t="shared" si="2"/>
        <v>1.288</v>
      </c>
      <c r="E19" s="8">
        <f t="shared" si="3"/>
        <v>1.2320000000000002</v>
      </c>
      <c r="F19" s="8">
        <f t="shared" si="4"/>
        <v>1.1760000000000002</v>
      </c>
      <c r="G19" s="8">
        <f t="shared" si="5"/>
        <v>1.1200000000000001</v>
      </c>
      <c r="H19" s="8">
        <f t="shared" si="6"/>
        <v>1.1760000000000002</v>
      </c>
      <c r="I19" s="8">
        <f t="shared" si="7"/>
        <v>1.2320000000000002</v>
      </c>
      <c r="J19" s="8">
        <f t="shared" si="8"/>
        <v>1.288</v>
      </c>
      <c r="K19" s="8">
        <f t="shared" si="9"/>
        <v>1.3440000000000001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1"/>
      <c r="W19" s="1"/>
      <c r="X19" s="1"/>
    </row>
    <row r="20" spans="1:24" ht="20.100000000000001" customHeight="1" x14ac:dyDescent="0.3">
      <c r="A20" s="4" t="s">
        <v>35</v>
      </c>
      <c r="B20" s="8">
        <f t="shared" si="0"/>
        <v>1</v>
      </c>
      <c r="C20" s="8">
        <f t="shared" si="1"/>
        <v>0.96</v>
      </c>
      <c r="D20" s="8">
        <f t="shared" si="2"/>
        <v>0.91999999999999993</v>
      </c>
      <c r="E20" s="8">
        <f t="shared" si="3"/>
        <v>0.88000000000000012</v>
      </c>
      <c r="F20" s="8">
        <f t="shared" si="4"/>
        <v>0.84000000000000008</v>
      </c>
      <c r="G20" s="8">
        <f t="shared" si="5"/>
        <v>0.8</v>
      </c>
      <c r="H20" s="8">
        <f t="shared" si="6"/>
        <v>0.84000000000000008</v>
      </c>
      <c r="I20" s="8">
        <f t="shared" si="7"/>
        <v>0.88000000000000012</v>
      </c>
      <c r="J20" s="8">
        <f t="shared" si="8"/>
        <v>0.91999999999999993</v>
      </c>
      <c r="K20" s="8">
        <f t="shared" si="9"/>
        <v>0.96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1"/>
      <c r="W20" s="1"/>
      <c r="X20" s="1"/>
    </row>
    <row r="21" spans="1:24" ht="20.100000000000001" customHeight="1" x14ac:dyDescent="0.3">
      <c r="A21" s="4" t="s">
        <v>29</v>
      </c>
      <c r="B21" s="8">
        <f t="shared" si="0"/>
        <v>1.4000000000000001</v>
      </c>
      <c r="C21" s="8">
        <f t="shared" si="1"/>
        <v>1.3440000000000001</v>
      </c>
      <c r="D21" s="8">
        <f t="shared" si="2"/>
        <v>1.288</v>
      </c>
      <c r="E21" s="8">
        <f t="shared" si="3"/>
        <v>1.2320000000000002</v>
      </c>
      <c r="F21" s="8">
        <f t="shared" si="4"/>
        <v>1.1760000000000002</v>
      </c>
      <c r="G21" s="8">
        <f t="shared" si="5"/>
        <v>1.1200000000000001</v>
      </c>
      <c r="H21" s="8">
        <f t="shared" si="6"/>
        <v>1.1760000000000002</v>
      </c>
      <c r="I21" s="8">
        <f t="shared" si="7"/>
        <v>1.2320000000000002</v>
      </c>
      <c r="J21" s="8">
        <f t="shared" si="8"/>
        <v>1.288</v>
      </c>
      <c r="K21" s="8">
        <f t="shared" si="9"/>
        <v>1.3440000000000001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1"/>
      <c r="W21" s="1"/>
      <c r="X21" s="1"/>
    </row>
    <row r="22" spans="1:24" ht="20.100000000000001" customHeight="1" x14ac:dyDescent="0.3">
      <c r="A22" s="4" t="s">
        <v>5</v>
      </c>
      <c r="B22" s="8">
        <f t="shared" si="0"/>
        <v>3.3200000000000003</v>
      </c>
      <c r="C22" s="8">
        <f t="shared" si="1"/>
        <v>3.1872000000000003</v>
      </c>
      <c r="D22" s="8">
        <f t="shared" si="2"/>
        <v>3.0543999999999998</v>
      </c>
      <c r="E22" s="8">
        <f t="shared" si="3"/>
        <v>2.9216000000000002</v>
      </c>
      <c r="F22" s="8">
        <f t="shared" si="4"/>
        <v>2.7888000000000002</v>
      </c>
      <c r="G22" s="8">
        <f t="shared" si="5"/>
        <v>2.6560000000000001</v>
      </c>
      <c r="H22" s="8">
        <f t="shared" si="6"/>
        <v>2.7888000000000002</v>
      </c>
      <c r="I22" s="8">
        <f t="shared" si="7"/>
        <v>2.9216000000000002</v>
      </c>
      <c r="J22" s="8">
        <f t="shared" si="8"/>
        <v>3.0543999999999998</v>
      </c>
      <c r="K22" s="8">
        <f t="shared" si="9"/>
        <v>3.1872000000000003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1"/>
      <c r="W22" s="1"/>
      <c r="X22" s="1"/>
    </row>
    <row r="23" spans="1:24" ht="43.2" x14ac:dyDescent="0.3">
      <c r="A23" s="7" t="s">
        <v>75</v>
      </c>
      <c r="B23" s="8">
        <f t="shared" si="0"/>
        <v>2.8000000000000003</v>
      </c>
      <c r="C23" s="8">
        <f t="shared" si="1"/>
        <v>2.6880000000000002</v>
      </c>
      <c r="D23" s="8">
        <f t="shared" si="2"/>
        <v>2.5760000000000001</v>
      </c>
      <c r="E23" s="8">
        <f t="shared" si="3"/>
        <v>2.4640000000000004</v>
      </c>
      <c r="F23" s="8">
        <f t="shared" si="4"/>
        <v>2.3520000000000003</v>
      </c>
      <c r="G23" s="8">
        <f t="shared" si="5"/>
        <v>2.2400000000000002</v>
      </c>
      <c r="H23" s="8">
        <f t="shared" si="6"/>
        <v>2.3520000000000003</v>
      </c>
      <c r="I23" s="8">
        <f t="shared" si="7"/>
        <v>2.4640000000000004</v>
      </c>
      <c r="J23" s="8">
        <f t="shared" si="8"/>
        <v>2.5760000000000001</v>
      </c>
      <c r="K23" s="8">
        <f t="shared" si="9"/>
        <v>2.6880000000000002</v>
      </c>
      <c r="L23" s="8">
        <f t="shared" si="10"/>
        <v>0.28000000000000003</v>
      </c>
      <c r="M23" s="8">
        <f t="shared" si="11"/>
        <v>0.26879999999999998</v>
      </c>
      <c r="N23" s="8">
        <f t="shared" si="12"/>
        <v>0.2576</v>
      </c>
      <c r="O23" s="8">
        <f t="shared" si="13"/>
        <v>0.24640000000000004</v>
      </c>
      <c r="P23" s="8">
        <f t="shared" si="14"/>
        <v>0.23520000000000002</v>
      </c>
      <c r="Q23" s="8">
        <f t="shared" si="15"/>
        <v>0.224</v>
      </c>
      <c r="R23" s="8">
        <f t="shared" si="16"/>
        <v>0.23520000000000002</v>
      </c>
      <c r="S23" s="8">
        <f t="shared" si="17"/>
        <v>0.24640000000000004</v>
      </c>
      <c r="T23" s="8">
        <f t="shared" si="18"/>
        <v>0.2576</v>
      </c>
      <c r="U23" s="8">
        <f t="shared" si="19"/>
        <v>0.26879999999999998</v>
      </c>
      <c r="V23" s="1"/>
      <c r="W23" s="1"/>
      <c r="X23" s="1"/>
    </row>
    <row r="24" spans="1:24" ht="30" customHeight="1" x14ac:dyDescent="0.3">
      <c r="A24" s="7" t="s">
        <v>34</v>
      </c>
      <c r="B24" s="8">
        <f t="shared" si="0"/>
        <v>5</v>
      </c>
      <c r="C24" s="8">
        <f t="shared" si="1"/>
        <v>4.8</v>
      </c>
      <c r="D24" s="8">
        <f t="shared" si="2"/>
        <v>4.5999999999999996</v>
      </c>
      <c r="E24" s="8">
        <f t="shared" si="3"/>
        <v>4.4000000000000004</v>
      </c>
      <c r="F24" s="8">
        <f t="shared" si="4"/>
        <v>4.2</v>
      </c>
      <c r="G24" s="8">
        <f t="shared" si="5"/>
        <v>4</v>
      </c>
      <c r="H24" s="8">
        <f t="shared" si="6"/>
        <v>4.2</v>
      </c>
      <c r="I24" s="8">
        <f t="shared" si="7"/>
        <v>4.4000000000000004</v>
      </c>
      <c r="J24" s="8">
        <f t="shared" si="8"/>
        <v>4.5999999999999996</v>
      </c>
      <c r="K24" s="8">
        <f t="shared" si="9"/>
        <v>4.8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1"/>
      <c r="W24" s="1"/>
      <c r="X24" s="1"/>
    </row>
    <row r="25" spans="1:24" ht="20.100000000000001" customHeight="1" x14ac:dyDescent="0.3">
      <c r="A25" s="4" t="s">
        <v>6</v>
      </c>
      <c r="B25" s="8">
        <f t="shared" si="0"/>
        <v>4</v>
      </c>
      <c r="C25" s="8">
        <f t="shared" si="1"/>
        <v>3.84</v>
      </c>
      <c r="D25" s="8">
        <f t="shared" si="2"/>
        <v>3.6799999999999997</v>
      </c>
      <c r="E25" s="8">
        <f t="shared" si="3"/>
        <v>3.5200000000000005</v>
      </c>
      <c r="F25" s="8">
        <f t="shared" si="4"/>
        <v>3.3600000000000003</v>
      </c>
      <c r="G25" s="8">
        <f t="shared" si="5"/>
        <v>3.2</v>
      </c>
      <c r="H25" s="8">
        <f t="shared" si="6"/>
        <v>3.3600000000000003</v>
      </c>
      <c r="I25" s="8">
        <f t="shared" si="7"/>
        <v>3.5200000000000005</v>
      </c>
      <c r="J25" s="8">
        <f t="shared" si="8"/>
        <v>3.6799999999999997</v>
      </c>
      <c r="K25" s="8">
        <f t="shared" si="9"/>
        <v>3.84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1"/>
      <c r="W25" s="1"/>
      <c r="X25" s="1"/>
    </row>
    <row r="26" spans="1:24" ht="30" customHeight="1" x14ac:dyDescent="0.3">
      <c r="A26" s="7" t="s">
        <v>33</v>
      </c>
      <c r="B26" s="8">
        <f t="shared" si="0"/>
        <v>3</v>
      </c>
      <c r="C26" s="8">
        <f t="shared" si="1"/>
        <v>2.88</v>
      </c>
      <c r="D26" s="8">
        <f t="shared" si="2"/>
        <v>2.76</v>
      </c>
      <c r="E26" s="8">
        <f t="shared" si="3"/>
        <v>2.64</v>
      </c>
      <c r="F26" s="8">
        <f t="shared" si="4"/>
        <v>2.52</v>
      </c>
      <c r="G26" s="8">
        <f t="shared" si="5"/>
        <v>2.4</v>
      </c>
      <c r="H26" s="8">
        <f t="shared" si="6"/>
        <v>2.52</v>
      </c>
      <c r="I26" s="8">
        <f t="shared" si="7"/>
        <v>2.64</v>
      </c>
      <c r="J26" s="8">
        <f t="shared" si="8"/>
        <v>2.76</v>
      </c>
      <c r="K26" s="8">
        <f t="shared" si="9"/>
        <v>2.88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1"/>
      <c r="W26" s="1"/>
      <c r="X26" s="1"/>
    </row>
    <row r="27" spans="1:24" ht="20.100000000000001" customHeight="1" x14ac:dyDescent="0.3">
      <c r="A27" s="4" t="s">
        <v>30</v>
      </c>
      <c r="B27" s="8">
        <f t="shared" si="0"/>
        <v>4.4000000000000004</v>
      </c>
      <c r="C27" s="8">
        <f t="shared" si="1"/>
        <v>4.2240000000000002</v>
      </c>
      <c r="D27" s="8">
        <f t="shared" si="2"/>
        <v>4.048</v>
      </c>
      <c r="E27" s="8">
        <f t="shared" si="3"/>
        <v>3.8720000000000003</v>
      </c>
      <c r="F27" s="8">
        <f t="shared" si="4"/>
        <v>3.6960000000000002</v>
      </c>
      <c r="G27" s="8">
        <f t="shared" si="5"/>
        <v>3.52</v>
      </c>
      <c r="H27" s="8">
        <f t="shared" si="6"/>
        <v>3.6960000000000002</v>
      </c>
      <c r="I27" s="8">
        <f t="shared" si="7"/>
        <v>3.8720000000000003</v>
      </c>
      <c r="J27" s="8">
        <f t="shared" si="8"/>
        <v>4.048</v>
      </c>
      <c r="K27" s="8">
        <f t="shared" si="9"/>
        <v>4.2240000000000002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1"/>
      <c r="W27" s="1"/>
      <c r="X27" s="1"/>
    </row>
    <row r="28" spans="1:24" ht="20.100000000000001" customHeight="1" x14ac:dyDescent="0.3">
      <c r="A28" s="4" t="s">
        <v>9</v>
      </c>
      <c r="B28" s="8">
        <f t="shared" si="0"/>
        <v>3.4000000000000004</v>
      </c>
      <c r="C28" s="8">
        <f t="shared" si="1"/>
        <v>3.2640000000000002</v>
      </c>
      <c r="D28" s="8">
        <f t="shared" si="2"/>
        <v>3.1280000000000001</v>
      </c>
      <c r="E28" s="8">
        <f t="shared" si="3"/>
        <v>2.9920000000000004</v>
      </c>
      <c r="F28" s="8">
        <f t="shared" si="4"/>
        <v>2.8560000000000003</v>
      </c>
      <c r="G28" s="8">
        <f t="shared" si="5"/>
        <v>2.72</v>
      </c>
      <c r="H28" s="8">
        <f t="shared" si="6"/>
        <v>2.8560000000000003</v>
      </c>
      <c r="I28" s="8">
        <f t="shared" si="7"/>
        <v>2.9920000000000004</v>
      </c>
      <c r="J28" s="8">
        <f t="shared" si="8"/>
        <v>3.1280000000000001</v>
      </c>
      <c r="K28" s="8">
        <f t="shared" si="9"/>
        <v>3.2640000000000002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1"/>
      <c r="W28" s="1"/>
      <c r="X28" s="1"/>
    </row>
    <row r="29" spans="1:24" ht="20.100000000000001" customHeight="1" x14ac:dyDescent="0.3">
      <c r="A29" s="4" t="s">
        <v>14</v>
      </c>
      <c r="B29" s="8">
        <f t="shared" si="0"/>
        <v>4.4000000000000004</v>
      </c>
      <c r="C29" s="8">
        <f t="shared" si="1"/>
        <v>4.2240000000000002</v>
      </c>
      <c r="D29" s="8">
        <f t="shared" si="2"/>
        <v>4.048</v>
      </c>
      <c r="E29" s="8">
        <f t="shared" si="3"/>
        <v>3.8720000000000003</v>
      </c>
      <c r="F29" s="8">
        <f t="shared" si="4"/>
        <v>3.6960000000000002</v>
      </c>
      <c r="G29" s="8">
        <f t="shared" si="5"/>
        <v>3.52</v>
      </c>
      <c r="H29" s="8">
        <f t="shared" si="6"/>
        <v>3.6960000000000002</v>
      </c>
      <c r="I29" s="8">
        <f t="shared" si="7"/>
        <v>3.8720000000000003</v>
      </c>
      <c r="J29" s="8">
        <f t="shared" si="8"/>
        <v>4.048</v>
      </c>
      <c r="K29" s="8">
        <f t="shared" si="9"/>
        <v>4.2240000000000002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1"/>
      <c r="W29" s="1"/>
      <c r="X29" s="1"/>
    </row>
    <row r="30" spans="1:24" ht="20.100000000000001" customHeight="1" x14ac:dyDescent="0.3">
      <c r="A30" s="4" t="s">
        <v>11</v>
      </c>
      <c r="B30" s="8">
        <f t="shared" si="0"/>
        <v>3.2</v>
      </c>
      <c r="C30" s="8">
        <f t="shared" si="1"/>
        <v>3.0720000000000001</v>
      </c>
      <c r="D30" s="8">
        <f t="shared" si="2"/>
        <v>2.944</v>
      </c>
      <c r="E30" s="8">
        <f t="shared" si="3"/>
        <v>2.8160000000000003</v>
      </c>
      <c r="F30" s="8">
        <f t="shared" si="4"/>
        <v>2.6880000000000002</v>
      </c>
      <c r="G30" s="8">
        <f t="shared" si="5"/>
        <v>2.56</v>
      </c>
      <c r="H30" s="8">
        <f t="shared" si="6"/>
        <v>2.6880000000000002</v>
      </c>
      <c r="I30" s="8">
        <f t="shared" si="7"/>
        <v>2.8160000000000003</v>
      </c>
      <c r="J30" s="8">
        <f t="shared" si="8"/>
        <v>2.944</v>
      </c>
      <c r="K30" s="8">
        <f t="shared" si="9"/>
        <v>3.0720000000000001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1"/>
      <c r="W30" s="1"/>
      <c r="X30" s="1"/>
    </row>
    <row r="31" spans="1:24" ht="20.100000000000001" customHeight="1" x14ac:dyDescent="0.3">
      <c r="A31" s="4" t="s">
        <v>8</v>
      </c>
      <c r="B31" s="8">
        <f t="shared" si="0"/>
        <v>2.8000000000000003</v>
      </c>
      <c r="C31" s="8">
        <f t="shared" si="1"/>
        <v>2.6880000000000002</v>
      </c>
      <c r="D31" s="8">
        <f t="shared" si="2"/>
        <v>2.5760000000000001</v>
      </c>
      <c r="E31" s="8">
        <f t="shared" si="3"/>
        <v>2.4640000000000004</v>
      </c>
      <c r="F31" s="8">
        <f t="shared" si="4"/>
        <v>2.3520000000000003</v>
      </c>
      <c r="G31" s="8">
        <f t="shared" si="5"/>
        <v>2.2400000000000002</v>
      </c>
      <c r="H31" s="8">
        <f t="shared" si="6"/>
        <v>2.3520000000000003</v>
      </c>
      <c r="I31" s="8">
        <f t="shared" si="7"/>
        <v>2.4640000000000004</v>
      </c>
      <c r="J31" s="8">
        <f t="shared" si="8"/>
        <v>2.5760000000000001</v>
      </c>
      <c r="K31" s="8">
        <f t="shared" si="9"/>
        <v>2.6880000000000002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1"/>
      <c r="W31" s="1"/>
      <c r="X31" s="1"/>
    </row>
    <row r="32" spans="1:24" ht="20.100000000000001" customHeight="1" x14ac:dyDescent="0.3">
      <c r="A32" s="4" t="s">
        <v>7</v>
      </c>
      <c r="B32" s="8">
        <f t="shared" si="0"/>
        <v>2.6</v>
      </c>
      <c r="C32" s="8">
        <f t="shared" si="1"/>
        <v>2.496</v>
      </c>
      <c r="D32" s="8">
        <f t="shared" si="2"/>
        <v>2.3919999999999999</v>
      </c>
      <c r="E32" s="8">
        <f t="shared" si="3"/>
        <v>2.2880000000000003</v>
      </c>
      <c r="F32" s="8">
        <f t="shared" si="4"/>
        <v>2.1840000000000002</v>
      </c>
      <c r="G32" s="8">
        <f t="shared" si="5"/>
        <v>2.08</v>
      </c>
      <c r="H32" s="8">
        <f t="shared" si="6"/>
        <v>2.1840000000000002</v>
      </c>
      <c r="I32" s="8">
        <f t="shared" si="7"/>
        <v>2.2880000000000003</v>
      </c>
      <c r="J32" s="8">
        <f t="shared" si="8"/>
        <v>2.3919999999999999</v>
      </c>
      <c r="K32" s="8">
        <f t="shared" si="9"/>
        <v>2.496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1"/>
      <c r="W32" s="1"/>
      <c r="X32" s="1"/>
    </row>
    <row r="33" spans="1:24" ht="20.100000000000001" customHeight="1" x14ac:dyDescent="0.3">
      <c r="A33" s="4" t="s">
        <v>32</v>
      </c>
      <c r="B33" s="8">
        <f t="shared" si="0"/>
        <v>2</v>
      </c>
      <c r="C33" s="8">
        <f t="shared" si="1"/>
        <v>1.92</v>
      </c>
      <c r="D33" s="8">
        <f t="shared" si="2"/>
        <v>1.8399999999999999</v>
      </c>
      <c r="E33" s="8">
        <f t="shared" si="3"/>
        <v>1.7600000000000002</v>
      </c>
      <c r="F33" s="8">
        <f t="shared" si="4"/>
        <v>1.6800000000000002</v>
      </c>
      <c r="G33" s="8">
        <f t="shared" si="5"/>
        <v>1.6</v>
      </c>
      <c r="H33" s="8">
        <f t="shared" si="6"/>
        <v>1.6800000000000002</v>
      </c>
      <c r="I33" s="8">
        <f t="shared" si="7"/>
        <v>1.7600000000000002</v>
      </c>
      <c r="J33" s="8">
        <f t="shared" si="8"/>
        <v>1.8399999999999999</v>
      </c>
      <c r="K33" s="8">
        <f t="shared" si="9"/>
        <v>1.92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1"/>
      <c r="W33" s="1"/>
      <c r="X33" s="1"/>
    </row>
    <row r="34" spans="1:24" ht="20.100000000000001" customHeight="1" x14ac:dyDescent="0.3">
      <c r="A34" s="4" t="s">
        <v>31</v>
      </c>
      <c r="B34" s="8">
        <f t="shared" si="0"/>
        <v>3.5999999999999996</v>
      </c>
      <c r="C34" s="8">
        <f t="shared" si="1"/>
        <v>3.456</v>
      </c>
      <c r="D34" s="8">
        <f t="shared" si="2"/>
        <v>3.3119999999999998</v>
      </c>
      <c r="E34" s="8">
        <f t="shared" si="3"/>
        <v>3.1680000000000001</v>
      </c>
      <c r="F34" s="8">
        <f t="shared" si="4"/>
        <v>3.024</v>
      </c>
      <c r="G34" s="8">
        <f t="shared" si="5"/>
        <v>2.88</v>
      </c>
      <c r="H34" s="8">
        <f t="shared" si="6"/>
        <v>3.024</v>
      </c>
      <c r="I34" s="8">
        <f t="shared" si="7"/>
        <v>3.1680000000000001</v>
      </c>
      <c r="J34" s="8">
        <f t="shared" si="8"/>
        <v>3.3119999999999998</v>
      </c>
      <c r="K34" s="8">
        <f t="shared" si="9"/>
        <v>3.456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1"/>
      <c r="W34" s="1"/>
      <c r="X34" s="1"/>
    </row>
    <row r="35" spans="1:24" ht="20.100000000000001" customHeight="1" x14ac:dyDescent="0.3">
      <c r="A35" s="4" t="s">
        <v>10</v>
      </c>
      <c r="B35" s="8">
        <f t="shared" si="0"/>
        <v>5</v>
      </c>
      <c r="C35" s="8">
        <f t="shared" si="1"/>
        <v>4.8</v>
      </c>
      <c r="D35" s="8">
        <f t="shared" si="2"/>
        <v>4.5999999999999996</v>
      </c>
      <c r="E35" s="8">
        <f t="shared" si="3"/>
        <v>4.4000000000000004</v>
      </c>
      <c r="F35" s="8">
        <f t="shared" si="4"/>
        <v>4.2</v>
      </c>
      <c r="G35" s="8">
        <f t="shared" si="5"/>
        <v>4</v>
      </c>
      <c r="H35" s="8">
        <f t="shared" si="6"/>
        <v>4.2</v>
      </c>
      <c r="I35" s="8">
        <f t="shared" si="7"/>
        <v>4.4000000000000004</v>
      </c>
      <c r="J35" s="8">
        <f t="shared" si="8"/>
        <v>4.5999999999999996</v>
      </c>
      <c r="K35" s="8">
        <f t="shared" si="9"/>
        <v>4.8</v>
      </c>
      <c r="L35" s="8">
        <f t="shared" si="10"/>
        <v>1.25</v>
      </c>
      <c r="M35" s="8">
        <f t="shared" si="11"/>
        <v>1.2</v>
      </c>
      <c r="N35" s="8">
        <f t="shared" si="12"/>
        <v>1.1499999999999999</v>
      </c>
      <c r="O35" s="8">
        <f t="shared" si="13"/>
        <v>1.1000000000000001</v>
      </c>
      <c r="P35" s="8">
        <f t="shared" si="14"/>
        <v>1.05</v>
      </c>
      <c r="Q35" s="8">
        <f t="shared" si="15"/>
        <v>1</v>
      </c>
      <c r="R35" s="8">
        <f t="shared" si="16"/>
        <v>1.05</v>
      </c>
      <c r="S35" s="8">
        <f t="shared" si="17"/>
        <v>1.1000000000000001</v>
      </c>
      <c r="T35" s="8">
        <f t="shared" si="18"/>
        <v>1.1499999999999999</v>
      </c>
      <c r="U35" s="8">
        <f t="shared" si="19"/>
        <v>1.2</v>
      </c>
      <c r="V35" s="1"/>
      <c r="W35" s="1"/>
      <c r="X35" s="1"/>
    </row>
    <row r="36" spans="1:2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0.10000000000000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8.8" x14ac:dyDescent="0.3">
      <c r="A41" s="9" t="s">
        <v>0</v>
      </c>
      <c r="B41" s="9" t="s">
        <v>26</v>
      </c>
      <c r="C41" s="10" t="s">
        <v>27</v>
      </c>
      <c r="D41" s="1"/>
      <c r="E41" s="1"/>
      <c r="F41" s="9" t="s">
        <v>18</v>
      </c>
      <c r="G41" s="9" t="s">
        <v>37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">
      <c r="A42" s="9" t="s">
        <v>58</v>
      </c>
      <c r="B42" s="11">
        <v>0</v>
      </c>
      <c r="C42" s="12">
        <v>0</v>
      </c>
      <c r="D42" s="1"/>
      <c r="E42" s="1"/>
      <c r="F42" s="9" t="s">
        <v>58</v>
      </c>
      <c r="G42" s="9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">
      <c r="A43" s="1" t="s">
        <v>4</v>
      </c>
      <c r="B43" s="46">
        <v>2.2400000000000002</v>
      </c>
      <c r="C43" s="46">
        <v>6.4000000000000001E-2</v>
      </c>
      <c r="D43" s="1"/>
      <c r="E43" s="1"/>
      <c r="F43" s="1" t="s">
        <v>38</v>
      </c>
      <c r="G43" s="1">
        <v>1.25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3">
      <c r="A44" s="1" t="s">
        <v>22</v>
      </c>
      <c r="B44" s="46">
        <v>3.2</v>
      </c>
      <c r="C44" s="46">
        <v>0.64</v>
      </c>
      <c r="D44" s="1"/>
      <c r="E44" s="1"/>
      <c r="F44" s="1" t="s">
        <v>39</v>
      </c>
      <c r="G44" s="1">
        <v>1.2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3">
      <c r="A45" s="1" t="s">
        <v>20</v>
      </c>
      <c r="B45" s="46">
        <v>4</v>
      </c>
      <c r="C45" s="46">
        <v>0.26700000000000002</v>
      </c>
      <c r="D45" s="1"/>
      <c r="E45" s="1"/>
      <c r="F45" s="1" t="s">
        <v>40</v>
      </c>
      <c r="G45" s="1">
        <v>1.1499999999999999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3">
      <c r="A46" s="1" t="s">
        <v>23</v>
      </c>
      <c r="B46" s="46">
        <v>1.6</v>
      </c>
      <c r="C46" s="46">
        <v>0.08</v>
      </c>
      <c r="D46" s="1"/>
      <c r="E46" s="1"/>
      <c r="F46" s="1" t="s">
        <v>41</v>
      </c>
      <c r="G46" s="1">
        <v>1.1000000000000001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3">
      <c r="A47" s="1" t="s">
        <v>21</v>
      </c>
      <c r="B47" s="46">
        <v>2.2400000000000002</v>
      </c>
      <c r="C47" s="46">
        <v>0.44800000000000001</v>
      </c>
      <c r="D47" s="1"/>
      <c r="E47" s="1"/>
      <c r="F47" s="1" t="s">
        <v>49</v>
      </c>
      <c r="G47" s="1">
        <v>1.05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3">
      <c r="A48" s="1" t="s">
        <v>16</v>
      </c>
      <c r="B48" s="46">
        <v>2.2400000000000002</v>
      </c>
      <c r="C48" s="46">
        <v>0.13200000000000001</v>
      </c>
      <c r="D48" s="1"/>
      <c r="E48" s="1"/>
      <c r="F48" s="1" t="s">
        <v>42</v>
      </c>
      <c r="G48" s="1">
        <v>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">
      <c r="A49" s="1" t="s">
        <v>36</v>
      </c>
      <c r="B49" s="46">
        <v>1.6</v>
      </c>
      <c r="C49" s="46"/>
      <c r="D49" s="1"/>
      <c r="E49" s="1"/>
      <c r="F49" s="1" t="s">
        <v>43</v>
      </c>
      <c r="G49" s="1">
        <v>1.05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3">
      <c r="A50" s="1" t="s">
        <v>19</v>
      </c>
      <c r="B50" s="46">
        <v>1.6</v>
      </c>
      <c r="C50" s="46"/>
      <c r="D50" s="1"/>
      <c r="E50" s="1"/>
      <c r="F50" s="1" t="s">
        <v>44</v>
      </c>
      <c r="G50" s="1">
        <v>1.1000000000000001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3">
      <c r="A51" s="1" t="s">
        <v>28</v>
      </c>
      <c r="B51" s="46">
        <v>0.8</v>
      </c>
      <c r="C51" s="46"/>
      <c r="D51" s="1"/>
      <c r="E51" s="1"/>
      <c r="F51" s="1" t="s">
        <v>45</v>
      </c>
      <c r="G51" s="1">
        <v>1.1499999999999999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3">
      <c r="A52" s="1" t="s">
        <v>24</v>
      </c>
      <c r="B52" s="46">
        <v>1.1200000000000001</v>
      </c>
      <c r="C52" s="46">
        <v>0.28000000000000003</v>
      </c>
      <c r="D52" s="1"/>
      <c r="E52" s="1"/>
      <c r="F52" s="1" t="s">
        <v>46</v>
      </c>
      <c r="G52" s="1">
        <v>1.2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3">
      <c r="A53" s="1" t="s">
        <v>25</v>
      </c>
      <c r="B53" s="46">
        <v>1.92</v>
      </c>
      <c r="C53" s="46">
        <v>0.38400000000000001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3">
      <c r="A54" s="1" t="s">
        <v>3</v>
      </c>
      <c r="B54" s="46">
        <v>2.6880000000000002</v>
      </c>
      <c r="C54" s="46">
        <v>0.44800000000000001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">
      <c r="A55" s="1" t="s">
        <v>1</v>
      </c>
      <c r="B55" s="46">
        <v>4</v>
      </c>
      <c r="C55" s="46">
        <v>0.36399999999999999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3">
      <c r="A56" s="1" t="s">
        <v>12</v>
      </c>
      <c r="B56" s="46">
        <v>2.2400000000000002</v>
      </c>
      <c r="C56" s="46">
        <v>0.13200000000000001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3">
      <c r="A57" s="1" t="s">
        <v>15</v>
      </c>
      <c r="B57" s="46">
        <v>1.28</v>
      </c>
      <c r="C57" s="46">
        <v>0.107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3">
      <c r="A58" s="1" t="s">
        <v>2</v>
      </c>
      <c r="B58" s="46">
        <v>4</v>
      </c>
      <c r="C58" s="46">
        <v>0.16700000000000001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3">
      <c r="A59" s="1" t="s">
        <v>13</v>
      </c>
      <c r="B59" s="46">
        <v>1.1200000000000001</v>
      </c>
      <c r="C59" s="4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3">
      <c r="A60" s="1" t="s">
        <v>35</v>
      </c>
      <c r="B60" s="46">
        <v>0.8</v>
      </c>
      <c r="C60" s="4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3">
      <c r="A61" s="1" t="s">
        <v>29</v>
      </c>
      <c r="B61" s="46">
        <v>1.1200000000000001</v>
      </c>
      <c r="C61" s="4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3">
      <c r="A62" s="1" t="s">
        <v>5</v>
      </c>
      <c r="B62" s="46">
        <v>2.6560000000000001</v>
      </c>
      <c r="C62" s="4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3">
      <c r="A63" s="1" t="s">
        <v>75</v>
      </c>
      <c r="B63" s="46">
        <v>2.2400000000000002</v>
      </c>
      <c r="C63" s="46">
        <v>0.224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3">
      <c r="A64" s="1" t="s">
        <v>34</v>
      </c>
      <c r="B64" s="46">
        <v>4</v>
      </c>
      <c r="C64" s="4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3">
      <c r="A65" s="1" t="s">
        <v>6</v>
      </c>
      <c r="B65" s="46">
        <v>3.2</v>
      </c>
      <c r="C65" s="4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3">
      <c r="A66" s="1" t="s">
        <v>33</v>
      </c>
      <c r="B66" s="46">
        <v>2.4</v>
      </c>
      <c r="C66" s="4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3">
      <c r="A67" s="1" t="s">
        <v>30</v>
      </c>
      <c r="B67" s="46">
        <v>3.52</v>
      </c>
      <c r="C67" s="4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3">
      <c r="A68" s="1" t="s">
        <v>9</v>
      </c>
      <c r="B68" s="46">
        <v>2.72</v>
      </c>
      <c r="C68" s="4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3">
      <c r="A69" s="1" t="s">
        <v>14</v>
      </c>
      <c r="B69" s="46">
        <v>3.52</v>
      </c>
      <c r="C69" s="4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3">
      <c r="A70" s="1" t="s">
        <v>11</v>
      </c>
      <c r="B70" s="46">
        <v>2.56</v>
      </c>
      <c r="C70" s="4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3">
      <c r="A71" s="1" t="s">
        <v>8</v>
      </c>
      <c r="B71" s="46">
        <v>2.2400000000000002</v>
      </c>
      <c r="C71" s="4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3">
      <c r="A72" s="1" t="s">
        <v>7</v>
      </c>
      <c r="B72" s="46">
        <v>2.08</v>
      </c>
      <c r="C72" s="4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3">
      <c r="A73" s="1" t="s">
        <v>32</v>
      </c>
      <c r="B73" s="46">
        <v>1.6</v>
      </c>
      <c r="C73" s="4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3">
      <c r="A74" s="1" t="s">
        <v>31</v>
      </c>
      <c r="B74" s="46">
        <v>2.88</v>
      </c>
      <c r="C74" s="4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3">
      <c r="A75" s="1" t="s">
        <v>10</v>
      </c>
      <c r="B75" s="46">
        <v>4</v>
      </c>
      <c r="C75" s="46">
        <v>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65"/>
    </row>
    <row r="88" spans="1:2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65"/>
    </row>
    <row r="89" spans="1:2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65"/>
    </row>
  </sheetData>
  <sheetProtection algorithmName="SHA-512" hashValue="nfptiuIc5VHVImquPClE0N6JtC6QbxjNgtj21Gyn2sAAACdU4wLEq7J1STwq0SlVakiLtnDgP6teYD6G3nTukg==" saltValue="ZTahp6AWY9952QlnhLx5Uw==" spinCount="100000" sheet="1" objects="1" scenarios="1" selectLockedCells="1"/>
  <mergeCells count="2">
    <mergeCell ref="B1:K1"/>
    <mergeCell ref="L1:U1"/>
  </mergeCells>
  <pageMargins left="0.7" right="0.7" top="0.78740157499999996" bottom="0.78740157499999996" header="0.3" footer="0.3"/>
  <pageSetup paperSize="9" scale="55" fitToWidth="0" fitToHeight="0" orientation="landscape" r:id="rId1"/>
  <rowBreaks count="1" manualBreakCount="1">
    <brk id="35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Aktivitätendokumentation</vt:lpstr>
      <vt:lpstr>Faktoren</vt:lpstr>
      <vt:lpstr>Faktoren!Druckbereich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König</dc:creator>
  <cp:lastModifiedBy>Jeffrey König</cp:lastModifiedBy>
  <cp:lastPrinted>2021-01-19T20:25:20Z</cp:lastPrinted>
  <dcterms:created xsi:type="dcterms:W3CDTF">2021-01-17T20:56:08Z</dcterms:created>
  <dcterms:modified xsi:type="dcterms:W3CDTF">2021-01-30T19:47:50Z</dcterms:modified>
</cp:coreProperties>
</file>